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xr:revisionPtr revIDLastSave="0" documentId="8_{C70FFF25-3675-4A2A-B8B1-26C90038DE56}" xr6:coauthVersionLast="45" xr6:coauthVersionMax="45" xr10:uidLastSave="{00000000-0000-0000-0000-000000000000}"/>
  <bookViews>
    <workbookView xWindow="-108" yWindow="-108" windowWidth="23256" windowHeight="12720" tabRatio="974" activeTab="1" xr2:uid="{00000000-000D-0000-FFFF-FFFF00000000}"/>
  </bookViews>
  <sheets>
    <sheet name="GENERAL" sheetId="27" r:id="rId1"/>
    <sheet name="0 Total EE measures" sheetId="25" r:id="rId2"/>
    <sheet name="1 Insu. of external walls" sheetId="1" r:id="rId3"/>
    <sheet name="2 Insu. of attic floor-concrete" sheetId="3" r:id="rId4"/>
    <sheet name="3 Insu. of attic floor-wood" sheetId="4" r:id="rId5"/>
    <sheet name="4 Insu. of pitched roof " sheetId="5" r:id="rId6"/>
    <sheet name="5 Insu. of flat roof" sheetId="6" r:id="rId7"/>
    <sheet name="6 Insu. of terrace" sheetId="7" r:id="rId8"/>
    <sheet name="7 Insu. of floor" sheetId="8" r:id="rId9"/>
    <sheet name="8 Insu. of basement ceiling" sheetId="9" r:id="rId10"/>
    <sheet name="9 Replacement of windows" sheetId="10" r:id="rId11"/>
    <sheet name="10 Replacement of doors" sheetId="11" r:id="rId12"/>
    <sheet name="11 Wind fangs" sheetId="12" r:id="rId13"/>
    <sheet name="12 Central heating w biomass" sheetId="13" r:id="rId14"/>
    <sheet name="13 Replacement w biomass boiler" sheetId="14" r:id="rId15"/>
    <sheet name="14 Biomass stove" sheetId="15" r:id="rId16"/>
    <sheet name="15 Central heating w HP w-w" sheetId="16" r:id="rId17"/>
    <sheet name="16 Central heating w HP a-w" sheetId="17" r:id="rId18"/>
    <sheet name="17A Central heating w HP g-w L" sheetId="18" r:id="rId19"/>
    <sheet name="17B Central heating w HP g-w B " sheetId="26" r:id="rId20"/>
    <sheet name="18 HH a-w into central heating" sheetId="19" r:id="rId21"/>
    <sheet name="19 HP split system a-a" sheetId="20" r:id="rId22"/>
    <sheet name="20 Solar DHW - standalone" sheetId="21" r:id="rId23"/>
    <sheet name="21 Solar DHW - conn. HP,biomass" sheetId="22" r:id="rId24"/>
    <sheet name="22 Replacement of lighting" sheetId="24" r:id="rId25"/>
  </sheets>
  <definedNames>
    <definedName name="_ftn1" localSheetId="8">'7 Insu. of floor'!$A$23</definedName>
    <definedName name="_ftnref1" localSheetId="8">'7 Insu. of floor'!$A$19</definedName>
    <definedName name="_Hlk40651049" localSheetId="13">'12 Central heating w biomass'!$A$27</definedName>
    <definedName name="_Hlk40651049" localSheetId="14">'13 Replacement w biomass boiler'!#REF!</definedName>
    <definedName name="_Hlk40651049" localSheetId="15">'14 Biomass stove'!#REF!</definedName>
    <definedName name="_Hlk40651049" localSheetId="16">'15 Central heating w HP w-w'!#REF!</definedName>
    <definedName name="_Hlk40651049" localSheetId="17">'16 Central heating w HP a-w'!#REF!</definedName>
    <definedName name="_Hlk40651049" localSheetId="18">'17A Central heating w HP g-w L'!#REF!</definedName>
    <definedName name="_Hlk40651049" localSheetId="19">'17B Central heating w HP g-w B '!#REF!</definedName>
    <definedName name="_Hlk40651049" localSheetId="20">'18 HH a-w into central heating'!#REF!</definedName>
    <definedName name="_Hlk40651049" localSheetId="21">'19 HP split system a-a'!#REF!</definedName>
    <definedName name="_Hlk40651049" localSheetId="22">'20 Solar DHW - standalone'!#REF!</definedName>
    <definedName name="_Hlk40651049" localSheetId="23">'21 Solar DHW - conn. HP,biomass'!#REF!</definedName>
    <definedName name="_Hlk40651049" localSheetId="24">'22 Replacement of lighting'!#REF!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24" l="1"/>
  <c r="F7" i="24"/>
  <c r="F6" i="24"/>
  <c r="F5" i="24"/>
  <c r="F8" i="24" s="1"/>
  <c r="C31" i="25" s="1"/>
  <c r="E31" i="25" s="1"/>
  <c r="F4" i="24"/>
  <c r="A24" i="22"/>
  <c r="F23" i="22"/>
  <c r="F22" i="22"/>
  <c r="F21" i="22"/>
  <c r="F20" i="22"/>
  <c r="F19" i="22"/>
  <c r="F18" i="22"/>
  <c r="F17" i="22"/>
  <c r="F16" i="22"/>
  <c r="F15" i="22"/>
  <c r="F14" i="22"/>
  <c r="F13" i="22"/>
  <c r="F12" i="22"/>
  <c r="F11" i="22"/>
  <c r="F5" i="22"/>
  <c r="F4" i="22"/>
  <c r="F24" i="22" s="1"/>
  <c r="C30" i="25" s="1"/>
  <c r="E30" i="25" s="1"/>
  <c r="A20" i="21"/>
  <c r="F19" i="21"/>
  <c r="F18" i="21"/>
  <c r="F17" i="21"/>
  <c r="F16" i="21"/>
  <c r="F15" i="21"/>
  <c r="F14" i="21"/>
  <c r="F13" i="21"/>
  <c r="F12" i="21"/>
  <c r="F11" i="21"/>
  <c r="F10" i="21"/>
  <c r="F9" i="21"/>
  <c r="F8" i="21"/>
  <c r="F6" i="21"/>
  <c r="F5" i="21"/>
  <c r="F4" i="21"/>
  <c r="F20" i="21" s="1"/>
  <c r="A10" i="20"/>
  <c r="F9" i="20"/>
  <c r="F8" i="20"/>
  <c r="F7" i="20"/>
  <c r="F6" i="20"/>
  <c r="F5" i="20"/>
  <c r="F4" i="20"/>
  <c r="F10" i="20" s="1"/>
  <c r="A19" i="19"/>
  <c r="F18" i="19"/>
  <c r="F17" i="19"/>
  <c r="F16" i="19"/>
  <c r="F15" i="19"/>
  <c r="F14" i="19"/>
  <c r="F5" i="19"/>
  <c r="F4" i="19"/>
  <c r="F19" i="19" s="1"/>
  <c r="A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4" i="26"/>
  <c r="F43" i="26" s="1"/>
  <c r="A45" i="18"/>
  <c r="F44" i="18"/>
  <c r="F43" i="18"/>
  <c r="F42" i="18"/>
  <c r="F41" i="18"/>
  <c r="F40" i="18"/>
  <c r="F39" i="18"/>
  <c r="F38" i="18"/>
  <c r="F37" i="18"/>
  <c r="F36" i="18"/>
  <c r="F35" i="18"/>
  <c r="F34" i="18"/>
  <c r="F33" i="18"/>
  <c r="F32" i="18"/>
  <c r="F31" i="18"/>
  <c r="F30" i="18"/>
  <c r="F29" i="18"/>
  <c r="F28" i="18"/>
  <c r="F27" i="18"/>
  <c r="F26" i="18"/>
  <c r="F25" i="18"/>
  <c r="F24" i="18"/>
  <c r="F23" i="18"/>
  <c r="F22" i="18"/>
  <c r="F21" i="18"/>
  <c r="F20" i="18"/>
  <c r="F19" i="18"/>
  <c r="F18" i="18"/>
  <c r="F17" i="18"/>
  <c r="F16" i="18"/>
  <c r="F15" i="18"/>
  <c r="F14" i="18"/>
  <c r="F13" i="18"/>
  <c r="F12" i="18"/>
  <c r="F4" i="18"/>
  <c r="F45" i="18" s="1"/>
  <c r="C25" i="25" s="1"/>
  <c r="E25" i="25" s="1"/>
  <c r="A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41" i="17" s="1"/>
  <c r="C24" i="25" s="1"/>
  <c r="E24" i="25" s="1"/>
  <c r="F4" i="17"/>
  <c r="A52" i="16"/>
  <c r="F51" i="16"/>
  <c r="F50" i="16"/>
  <c r="F49" i="16"/>
  <c r="F48" i="16"/>
  <c r="F46" i="16"/>
  <c r="F45" i="16"/>
  <c r="F44" i="16"/>
  <c r="F42" i="16"/>
  <c r="F41" i="16"/>
  <c r="F40" i="16"/>
  <c r="F39" i="16"/>
  <c r="F38" i="16"/>
  <c r="F37" i="16"/>
  <c r="F36" i="16"/>
  <c r="F35" i="16"/>
  <c r="F34" i="16"/>
  <c r="F33" i="16"/>
  <c r="F32" i="16"/>
  <c r="F31" i="16"/>
  <c r="F30" i="16"/>
  <c r="F29" i="16"/>
  <c r="F28" i="16"/>
  <c r="F27" i="16"/>
  <c r="F26" i="16"/>
  <c r="F25" i="16"/>
  <c r="F24" i="16"/>
  <c r="F23" i="16"/>
  <c r="F22" i="16"/>
  <c r="F21" i="16"/>
  <c r="F20" i="16"/>
  <c r="F17" i="16"/>
  <c r="F15" i="16"/>
  <c r="F12" i="16"/>
  <c r="F52" i="16" s="1"/>
  <c r="C23" i="25" s="1"/>
  <c r="E23" i="25" s="1"/>
  <c r="F4" i="16"/>
  <c r="A8" i="15"/>
  <c r="F7" i="15"/>
  <c r="F8" i="15" s="1"/>
  <c r="C22" i="25" s="1"/>
  <c r="E22" i="25" s="1"/>
  <c r="F6" i="15"/>
  <c r="F5" i="15"/>
  <c r="F4" i="15"/>
  <c r="A11" i="14"/>
  <c r="F10" i="14"/>
  <c r="F9" i="14"/>
  <c r="F8" i="14"/>
  <c r="F7" i="14"/>
  <c r="F6" i="14"/>
  <c r="F5" i="14"/>
  <c r="F4" i="14"/>
  <c r="F11" i="14" s="1"/>
  <c r="C21" i="25" s="1"/>
  <c r="E21" i="25" s="1"/>
  <c r="A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5" i="13" s="1"/>
  <c r="C20" i="25" s="1"/>
  <c r="E20" i="25" s="1"/>
  <c r="A19" i="12"/>
  <c r="F18" i="12"/>
  <c r="F19" i="12" s="1"/>
  <c r="C19" i="25" s="1"/>
  <c r="E19" i="25" s="1"/>
  <c r="F17" i="12"/>
  <c r="A21" i="11"/>
  <c r="F20" i="11"/>
  <c r="F19" i="11"/>
  <c r="F18" i="11"/>
  <c r="F5" i="11"/>
  <c r="F4" i="11"/>
  <c r="F21" i="11" s="1"/>
  <c r="C18" i="25" s="1"/>
  <c r="E18" i="25" s="1"/>
  <c r="A36" i="10"/>
  <c r="F35" i="10"/>
  <c r="F23" i="10"/>
  <c r="F36" i="10" s="1"/>
  <c r="C17" i="25" s="1"/>
  <c r="E17" i="25" s="1"/>
  <c r="F20" i="10"/>
  <c r="F19" i="10"/>
  <c r="F18" i="10"/>
  <c r="F17" i="10"/>
  <c r="F5" i="10"/>
  <c r="F4" i="10"/>
  <c r="A13" i="9"/>
  <c r="F12" i="9"/>
  <c r="F5" i="9"/>
  <c r="F13" i="9" s="1"/>
  <c r="C16" i="25" s="1"/>
  <c r="E16" i="25" s="1"/>
  <c r="F4" i="9"/>
  <c r="A27" i="8"/>
  <c r="F26" i="8"/>
  <c r="F22" i="8"/>
  <c r="F18" i="8"/>
  <c r="F17" i="8"/>
  <c r="F16" i="8"/>
  <c r="F5" i="8"/>
  <c r="F4" i="8"/>
  <c r="F27" i="8" s="1"/>
  <c r="C15" i="25" s="1"/>
  <c r="E15" i="25" s="1"/>
  <c r="A24" i="7"/>
  <c r="F23" i="7"/>
  <c r="F22" i="7"/>
  <c r="F5" i="7"/>
  <c r="F4" i="7"/>
  <c r="F24" i="7" s="1"/>
  <c r="C14" i="25" s="1"/>
  <c r="E14" i="25" s="1"/>
  <c r="A33" i="6"/>
  <c r="F32" i="6"/>
  <c r="F31" i="6"/>
  <c r="F30" i="6"/>
  <c r="F5" i="6"/>
  <c r="F33" i="6" s="1"/>
  <c r="C13" i="25" s="1"/>
  <c r="E13" i="25" s="1"/>
  <c r="F4" i="6"/>
  <c r="A17" i="5"/>
  <c r="F16" i="5"/>
  <c r="F15" i="5"/>
  <c r="F14" i="5"/>
  <c r="F13" i="5"/>
  <c r="F7" i="5"/>
  <c r="F6" i="5"/>
  <c r="F5" i="5"/>
  <c r="F17" i="5" s="1"/>
  <c r="C12" i="25" s="1"/>
  <c r="E12" i="25" s="1"/>
  <c r="F4" i="5"/>
  <c r="A18" i="4"/>
  <c r="F17" i="4"/>
  <c r="F16" i="4"/>
  <c r="F15" i="4"/>
  <c r="F14" i="4"/>
  <c r="F13" i="4"/>
  <c r="F7" i="4"/>
  <c r="F6" i="4"/>
  <c r="F18" i="4" s="1"/>
  <c r="C11" i="25" s="1"/>
  <c r="E11" i="25" s="1"/>
  <c r="F5" i="4"/>
  <c r="F4" i="4"/>
  <c r="A10" i="3"/>
  <c r="F9" i="3"/>
  <c r="F8" i="3"/>
  <c r="F7" i="3"/>
  <c r="F6" i="3"/>
  <c r="F10" i="3" s="1"/>
  <c r="C10" i="25" s="1"/>
  <c r="E10" i="25" s="1"/>
  <c r="F5" i="3"/>
  <c r="F4" i="3"/>
  <c r="A25" i="1"/>
  <c r="F24" i="1"/>
  <c r="F23" i="1"/>
  <c r="F22" i="1"/>
  <c r="F7" i="1"/>
  <c r="F6" i="1"/>
  <c r="F5" i="1"/>
  <c r="F4" i="1"/>
  <c r="F25" i="1" s="1"/>
  <c r="C9" i="25" s="1"/>
  <c r="E9" i="25" s="1"/>
  <c r="A32" i="25"/>
  <c r="B31" i="25"/>
  <c r="B30" i="25"/>
  <c r="C29" i="25"/>
  <c r="E29" i="25" s="1"/>
  <c r="B29" i="25"/>
  <c r="C28" i="25"/>
  <c r="E28" i="25" s="1"/>
  <c r="B28" i="25"/>
  <c r="C27" i="25"/>
  <c r="E27" i="25" s="1"/>
  <c r="B27" i="25"/>
  <c r="E26" i="25"/>
  <c r="C26" i="25"/>
  <c r="B26" i="25"/>
  <c r="B25" i="25"/>
  <c r="B24" i="25"/>
  <c r="B23" i="25"/>
  <c r="B22" i="25"/>
  <c r="B21" i="25"/>
  <c r="B20" i="25"/>
  <c r="B19" i="25"/>
  <c r="B18" i="25"/>
  <c r="B17" i="25"/>
  <c r="B16" i="25"/>
  <c r="B15" i="25"/>
  <c r="B14" i="25"/>
  <c r="B13" i="25"/>
  <c r="B12" i="25"/>
  <c r="B11" i="25"/>
  <c r="B10" i="25"/>
  <c r="B9" i="25"/>
  <c r="E6" i="25"/>
  <c r="E32" i="25" l="1"/>
</calcChain>
</file>

<file path=xl/sharedStrings.xml><?xml version="1.0" encoding="utf-8"?>
<sst xmlns="http://schemas.openxmlformats.org/spreadsheetml/2006/main" count="1015" uniqueCount="399">
  <si>
    <t xml:space="preserve">Material </t>
  </si>
  <si>
    <t xml:space="preserve">Unit </t>
  </si>
  <si>
    <t>Quantity</t>
  </si>
  <si>
    <t xml:space="preserve">Unit price </t>
  </si>
  <si>
    <t xml:space="preserve">Total price </t>
  </si>
  <si>
    <t>No.</t>
  </si>
  <si>
    <t>Remove any cracked and loose plaster from façade walls in all surface in building</t>
  </si>
  <si>
    <t xml:space="preserve">Clean façade walls with water pressure washer. Surfaces must be clean, sound, dry, stable, sound and free from efflorescence, release agents, algae and moss. Apply aqueous solution for the treatment of fungal and/or algae infested facades and walls. The substrate must be in the flatness of national standards. The outer part has to be dry and there must be no rising moisture come. </t>
  </si>
  <si>
    <t xml:space="preserve">Fix the cracks and properly seal the existing plaster prior to applying new façade layers. Remove dirt, dust, remove and replace loose or damaged masonry. A good bonding to the substrate must be achieved. </t>
  </si>
  <si>
    <t>Supply and install Thermal composite façade in external walls with the following layers:</t>
  </si>
  <si>
    <t>• Concrete base</t>
  </si>
  <si>
    <t>• Primer preparation contact</t>
  </si>
  <si>
    <t>• Adhesive mortar</t>
  </si>
  <si>
    <t>• Thermal insulation of walls with Polystyrene EPS, t=10 cm, density ρ: &gt;18 kg/m³, thermal conductivity λ=0.04 W/mK, Fire resistance class EN13501</t>
  </si>
  <si>
    <t>• Thermal insulation of plinth walls with XPS, t=8cm, density ρ: &gt;35 kg/m³, thermal conductivity λ=0.032W/mK, EN13501</t>
  </si>
  <si>
    <t>• Adhesive mortar + fiberglass mesh (4x4 mm, &gt;160 g/m²)</t>
  </si>
  <si>
    <t>• Levelling layer</t>
  </si>
  <si>
    <t>• Primer-base coat</t>
  </si>
  <si>
    <t>• Plaster-final coat, acrylic based</t>
  </si>
  <si>
    <t>• Color, acrylic paint with standard DIN, EN, ISO</t>
  </si>
  <si>
    <t>• Dilatation joint</t>
  </si>
  <si>
    <t>• Anchor, dripping edge profile, expansion joint profile, bottom profile, joint sealing band, perforated metal profile etc.</t>
  </si>
  <si>
    <t>• Apply the following layers to the windows and doors exterior casements: concrete base (primer concrete), adhesive, insulation XPS t=5cm, reinforcement plaster, reinforcement mesh, insulation strip around the window/door, reinforcement plaster, base coat, final coat.</t>
  </si>
  <si>
    <t>• Color should be determined from customer.</t>
  </si>
  <si>
    <t>Supply and install exterior window sills, width 5cm wider than insulated wall width, manufactured from crude aluminum with electrostatic coating in white color, thickness t=2.0mm, with plastic sill caps on sides. Price includes PU foam.</t>
  </si>
  <si>
    <t>m'</t>
  </si>
  <si>
    <t>Supply and install thermal composite façade into canopy and roof fascia and soffit with thermal layer XPS t=8cm. Layers and characteristics to be applied are describe in pos 1.4</t>
  </si>
  <si>
    <t>Insulation of external walls</t>
  </si>
  <si>
    <t>SUB-TOTAL</t>
  </si>
  <si>
    <t>Thermal insulation of attic floor (concrete ceiling)</t>
  </si>
  <si>
    <t>Reference individual house area 100 m2</t>
  </si>
  <si>
    <t>Cleaning the roof area from the debris, existing thermal insulation and other leftovers to the clean flat surface for installing thermal insulation and properly dispose of at an approved site/landfill</t>
  </si>
  <si>
    <t>Supply and install PVC foil – PVC foil 0.25 mm, Density D-792; 0.92 g/cc</t>
  </si>
  <si>
    <t>Supply and install a layer of cement screed of t=5cm thickness.</t>
  </si>
  <si>
    <t>Checking the whole roof surface to identify and seal all of the leakages caused from unprofessional roof fixing and other deficiencies</t>
  </si>
  <si>
    <t>Thermal insulation of attic floor (wooden ceiling)</t>
  </si>
  <si>
    <t>Cleaning the attic floor area from the debris, existing thermal insulation and other leftovers to the clean flat surface for installing thermal insulation and properly dispose of at an approved site/landfill</t>
  </si>
  <si>
    <t>Supply and install ceiling boarding with planks t=2.5cm above wood beams to creating flooring for placing thermal insulation</t>
  </si>
  <si>
    <t>Supply and install vapor barrier foil: Diffusion of water vapor (Sd) 5m, EN 1931; Thickness 0.32mm - EN 1849-2; Flammability Class− E - EN 13501, EN 11925-2; Temperature resistance -40°C / +80°C. Price includes sealing tape.</t>
  </si>
  <si>
    <t>Supply and install thermal insulation on the attic floor, type compressed rock wool with thickness of t=2x6 cm and λ≤0,040 W/mK</t>
  </si>
  <si>
    <t>- Compressive strength: 80-100 kPa</t>
  </si>
  <si>
    <t>- Rock wool CE marked to EN 13162:2012,</t>
  </si>
  <si>
    <t>- Euroclass A1 to EN 13501-1</t>
  </si>
  <si>
    <t>- Non-hygroscopic</t>
  </si>
  <si>
    <t xml:space="preserve">Supply and install ceiling boarding with t=2.5cm. Price to include planks, wooden beams 6x12cm in every 1m for supporting boarding planks into full of roof surface. </t>
  </si>
  <si>
    <t>Supply and install vapor permeable foil 0.065 MNs/g, sd1.5-3, as to EN 12572</t>
  </si>
  <si>
    <t>Supply connection elements like, screws, nails, metallic plates, sealant, glue, anchors, clamps etc.</t>
  </si>
  <si>
    <t>Thermal insulation of pitched roof (from underneath)</t>
  </si>
  <si>
    <t>Supply and install thermal insulation on the roof, type compressed rock wool with thickness of t=12cm (8+4cm) and λ≤0,040 W/mK between rafters and throughout roof surface, respectively.</t>
  </si>
  <si>
    <t>Supply and install 1 layer of standard gypsum boards with thickness t = 12.5mm on surface of the pitched roof and in perimeter of roof window (if existent). The board shall be fixed with proper screws to the battens. The price includes battens with dim 5/5cm every 50cm, plastering, fine plastering, base coating painting and all material for fixing and connecting.</t>
  </si>
  <si>
    <t>Thermal insulation of flat roof</t>
  </si>
  <si>
    <t xml:space="preserve">Demolition and removal of all existing layers in flat roof down to the concrete slab (thermal and hydro insulation, slope concrete etc.). Existing layers need to be properly disposed of at an approved site/landfill. The slab has to be cleaned with water pressure and after drying the following layers should be installed </t>
  </si>
  <si>
    <t>Supply and install thermal and hydro insulation in the roof and attic walls as to the detail including layers as below:</t>
  </si>
  <si>
    <t>• Primer - Bitumen based; ≥ 30% bitumen; 300 – 400 g/m² of concrete slab</t>
  </si>
  <si>
    <t>• Waterproofing membrane (such as vapor), Bituminized tape thick t=3.0mm made of distilled bitumen with aluminum foil in between (thickness of the foil) t=0.06 mm and reinforced with glass fiber.</t>
  </si>
  <si>
    <t>- Water vapor properties μ 1000000 (±30%) EN 1931</t>
  </si>
  <si>
    <t>- Fire resistant Euro class F, EN 13501-1</t>
  </si>
  <si>
    <t>- Thickness 3mm (-0,2), EN 1849-1</t>
  </si>
  <si>
    <t>- Water vapor transmission after thermal ageing μ ≤±50% Initial Value, EN 1296 EN 1931</t>
  </si>
  <si>
    <t>• Thermal insulation XPS, t=10cm, density ρ:15-20 kg/m³, thermal conductivity λ:0.032 W/mK, Compressive stress or compressive strength at 10 % deformation kPa CS(10\Y) 250, Fire resistance (Euro class-E)</t>
  </si>
  <si>
    <t>• Geotextile 300 gr/m²</t>
  </si>
  <si>
    <t>• Slope concrete 8-18cm</t>
  </si>
  <si>
    <t>• Waterproofing synthetic membrane PVC foil with a thickness t=2.0mm for flat roofs in systems with loads (Ballast System).</t>
  </si>
  <si>
    <t>- European standard EN 13956</t>
  </si>
  <si>
    <t>- Visible defects None, EN 1850-2</t>
  </si>
  <si>
    <t>- Straightness (mm) ≤ 30, EN 1848-2</t>
  </si>
  <si>
    <t>- Flatness (mm) ≤ 10, EN 1848-2</t>
  </si>
  <si>
    <t>- Effective thickness (mm)-2,0 (-5/+10%), EN 1849-2</t>
  </si>
  <si>
    <t>- Water tightness EN 1928 B</t>
  </si>
  <si>
    <t>- Reaction to fire Class E, EN 13501-1</t>
  </si>
  <si>
    <t>- Joint peel resistance (N/50 mm) ≥ 300, EN 12316-2</t>
  </si>
  <si>
    <t>- Joint shear resistance (N/50 mm) ≥ 500, EN 12317-2</t>
  </si>
  <si>
    <t>- Vapor diffusion resistance (µ) 19000, EN 1931</t>
  </si>
  <si>
    <t>- Tensile strength (N/mm2 ) ≥ 9, EN 12311-2</t>
  </si>
  <si>
    <t>- Elongation at break (%) ≥ 200, EN 12311-2</t>
  </si>
  <si>
    <t>• Geotextile 500 gr/m²</t>
  </si>
  <si>
    <t xml:space="preserve">• Gravel from river t=10 cm </t>
  </si>
  <si>
    <t xml:space="preserve">Demolition of the existing tin and installing new plasticized tin of t=0.6mm above attic walls and unfolded width of 80cm. Joints to be made through overlapping and welding. Price to include connection elements as: metallic haft, bolts and wooden beams with dim 8x10cm, etc. </t>
  </si>
  <si>
    <t>Supply and install the lightning protection of the building. Price includes the certified testing.</t>
  </si>
  <si>
    <t>Demolition and removal of all existing layers in terrace down to the concrete slab (thermal and hydro insulation, slope concrete etc.). Existing layers need to be properly disposed of at an approved site/landfill. The slab has to be cleaned with water pressure and after drying the following layers should be installed</t>
  </si>
  <si>
    <t>Supply and install thermal and hydro insulation on the terrace surface and attic walls including layers as below:</t>
  </si>
  <si>
    <t>• Waterproofing membrane (such as vapor), Bituminized tape thick t= 3.0mm made of distilled bitumen with aluminum foil in between (thickness of the foil) t=0.06mm and reinforced with glass fibers.</t>
  </si>
  <si>
    <t>• Thermal insulation XPS, t=10cm, density ρ:15-20 kg/m³, thermal conductivity λ=0.032 W/mK, Compressive stress or compressive strength at 10 % deformation kPa CS(10\Y) 250, Fire resistance (Euro class-E)</t>
  </si>
  <si>
    <t>• PVC-foil t = 0.25mm</t>
  </si>
  <si>
    <t>• Slope concrete 6-16cm</t>
  </si>
  <si>
    <t>• Waterproofing membrane (such as vapor), Bituminized tape thick t= 3.0 mm made of distilled bitumen with aluminum foil in between (thickness of the foil) t=0.06 mm and reinforced with glass fibers.</t>
  </si>
  <si>
    <t>- Thickness mm 3 (-0,2), EN 1849-1</t>
  </si>
  <si>
    <t>• Glue</t>
  </si>
  <si>
    <t>• Porcelain tiles t 1.0cm</t>
  </si>
  <si>
    <t xml:space="preserve">Demolition of the existing tin and installing new plasticized tin of t=0.6mm above attic walls and unfolded width of 80cm. Joints to be made through overlapping and welding. Price to include connection elements as: metallic support screen and brackets, bolts and wooden beams with dim 8x10cm, etc. </t>
  </si>
  <si>
    <t>Thermal insulation of floor</t>
  </si>
  <si>
    <t xml:space="preserve">Careful removal of existing wooden/laminated floor. Demolition and remove of all other existing layers of floor down to the concrete slab (thermal and hydro insulation, slope concrete etc.). Existing layer properly dispose of at an approved site/landfill. The slab has to be cleaned with water pressure and after being dry there should be installed layers </t>
  </si>
  <si>
    <t>Supply and install thermal and hydro insulation on the terrace surface and attic walls as to the detail design including layers as below:</t>
  </si>
  <si>
    <t xml:space="preserve"> - Water vapor properties μ 1000000 (±30%) EN 1931</t>
  </si>
  <si>
    <t>• Thermal insulation XPS, t=5cm, density ρ:15-20 kg/m³, thermal conductivity λ:0.032 W/mK, Compressive stress or compressive strength at 10 % deformation kPa CS(10\Y) 250, Fire resistance (Euro class-E)</t>
  </si>
  <si>
    <t>• Screed 5-6cm</t>
  </si>
  <si>
    <t>• Reinstalling existing wooden/laminated floor.</t>
  </si>
  <si>
    <t>Supply and install cold elastomeric paste ≥ 40% bitumen, filler &lt;40%, physical stability within -20°C and 120°C, reinforced with glass fiber mash (only for bathroom floor)</t>
  </si>
  <si>
    <t>Existing wooden door trimming.</t>
  </si>
  <si>
    <t>pcs</t>
  </si>
  <si>
    <t>7'</t>
  </si>
  <si>
    <t xml:space="preserve">Floor finish with ceramic tiles for wet floors </t>
  </si>
  <si>
    <t xml:space="preserve">Supply and installation of new ceramic tiles may be realized and all expenses shall be covered by the customer </t>
  </si>
  <si>
    <t>Supply and installment of ceramic tiles with thickness t=8 mm, Deviation in Length &amp; Width ±0.6%, Deviation in thickness ±5%; Surface Quality min 95% according to ISO 13006 / EN177. Width/height, color and design set by the costumer. Price includes gluing, gap filling and silicone.</t>
  </si>
  <si>
    <t>7''</t>
  </si>
  <si>
    <t>Floor finish with laminate</t>
  </si>
  <si>
    <t>In case new wooden/laminate floor is required by the customer, supply and installation expenses shall be covered by the customer.</t>
  </si>
  <si>
    <t>Supply and installment of Laminated wooden flooring t=12mm, with textured surface, class AC5, including laminate corner molding.</t>
  </si>
  <si>
    <t>Thermal insulation of basement ceiling</t>
  </si>
  <si>
    <t>Removal of any hanging elements (with subsequent reinstallation) and cleaning of the surface of ceiling.</t>
  </si>
  <si>
    <t>Supply and install thermal insulation in the basement ceiling including layers as below:</t>
  </si>
  <si>
    <t>• Thermal insulation rock wool, t=8cm, λ≤0,040 W/mK, - Compressive strength: 80-100 kPa</t>
  </si>
  <si>
    <t>- Density of 50 kg/m3 throughout ceiling surface.</t>
  </si>
  <si>
    <t>• Gypsum board suspended ceiling including galvanized steel suspension ceiling structure, plastering, fine plastering, base coating painting and all material for fixing and connecting.</t>
  </si>
  <si>
    <t>Replacement of windows (terrace doors)</t>
  </si>
  <si>
    <t>Perform internal plastering and painting around windows with a width of 50cm. If plastering thickness exceeds t&gt;2cm than it should light concrete blocks or gypsum boards should be installed. Price should include as total: plastering, metallic edges and painting.</t>
  </si>
  <si>
    <t>Supply and install PVC windows to replace the existing in form and functionality. Before installing new windows, to remedy wall around perimeter in order to install window in solid wall free of hollow gaps. Price for window should include the following characteristics:</t>
  </si>
  <si>
    <t>• Colored frame (by HH)</t>
  </si>
  <si>
    <t>• Heat transmitting coefficient is U˂1.60 W/m²K</t>
  </si>
  <si>
    <t>• Double glazing 4+16+4mm, argon filling and Low ''E'' four seasonal</t>
  </si>
  <si>
    <t>• Frame profile with at least 6 thermal chambers with at least min. b/h=80/80mm and three gaskets</t>
  </si>
  <si>
    <t>• Internal structural metallic profile of min t=2mm installed inside the PVC frame</t>
  </si>
  <si>
    <t>• Additional profile/frame for supporting window sill</t>
  </si>
  <si>
    <t>• Windows mechanism of high quality, DIN, EN, ISO</t>
  </si>
  <si>
    <t>• Acoustic insulation of 40 dB</t>
  </si>
  <si>
    <t>• PVC sun protection blinds with integrated thermal barrier, white colored</t>
  </si>
  <si>
    <t xml:space="preserve">• Installing to be done with proper anchors, screws and bolts </t>
  </si>
  <si>
    <t>Pos W-1 dim. 0.80x1.40m (including sun protection)</t>
  </si>
  <si>
    <t>Pos W-2 dim. 0.60x0.60m</t>
  </si>
  <si>
    <t>Pos W-3 dim. 0.80x2.10m (including sun protection)</t>
  </si>
  <si>
    <t xml:space="preserve">Supply and install 2cm thick interior marble sill (to be fixed with high quality adhesive, the gap plastered and painted to match existing). Width 3cm wider than plastered wall width. Price includes silicone and other needed fillers. </t>
  </si>
  <si>
    <t>Replacement of roof windows</t>
  </si>
  <si>
    <t>9b</t>
  </si>
  <si>
    <t>Removal of the existing roof window. Supply and installation of new roof window on the timber roof construction. Roof window shall have the following minimum characteristics:</t>
  </si>
  <si>
    <t xml:space="preserve"> • Heat transmitting coefficient is U≤1.60 W/m²K</t>
  </si>
  <si>
    <t>• Centre pivot</t>
  </si>
  <si>
    <t>• Double glazing 4+16+4mm, argon filling and Low ''E''</t>
  </si>
  <si>
    <t>• Outer surface of aluminum</t>
  </si>
  <si>
    <t>• Manual opening</t>
  </si>
  <si>
    <t>• Installing to be done with proper anchors, screws and bolts</t>
  </si>
  <si>
    <t>• Providing certificates of conformity for every product</t>
  </si>
  <si>
    <t>• Window dimensions w/h = 66x140cm</t>
  </si>
  <si>
    <t>The price includes steel brackets, vapor barrier foil and other fixing elements.</t>
  </si>
  <si>
    <t xml:space="preserve">Removal of existing entrance door and properly dispose of at an approved site/landfill. </t>
  </si>
  <si>
    <t>Perform internal plastering and painting around the door with a width of 50cm. If plastering thickness exceeds t&gt;2cm than it should light concrete blocks or gypsum boards should be installed. Price should include as total: plastering, metallic edges and painting. Threshold shall not be higher than 2 cm and the damaged surface shall be filled and covered with aluminum profiles.</t>
  </si>
  <si>
    <t>Supply, manufacture and install entrance door made of PVC frames according to heavy duty doors including hardware: levers escutcheons, knobs, mortice locks, striking plates, hinges, door stoppers, threshold profiles etc. Handles shall be made from high quality stainless steel, processed with nickel chromium. Rust resistant, acid resisting (hand sweat) and scratch resistant.</t>
  </si>
  <si>
    <t>Tested to the requirements of EN1906:2002 and manufactured by an ISO 9000 Registered Company.</t>
  </si>
  <si>
    <t>Hinges shall be to BS 7479:1990 or other European equivalent. Price to include the below described positions and specifics:</t>
  </si>
  <si>
    <t>• Door to be produced as to DIN, ISO, EN standards</t>
  </si>
  <si>
    <t>• Heat transmitting coefficient is U˂2.2 W/m²K</t>
  </si>
  <si>
    <t>• Frame profile with at least 5 thermal chambers with at least 70mm thickness and three gaskets</t>
  </si>
  <si>
    <t>• Weather strip with brush</t>
  </si>
  <si>
    <t>• Key cylinder</t>
  </si>
  <si>
    <t>• Door dimensions</t>
  </si>
  <si>
    <t>Pos D-1 dim. 1.10x2.10m</t>
  </si>
  <si>
    <t>Pos D-2 dim. 0.90x2.10m</t>
  </si>
  <si>
    <t>Replacement of existing (entrance) doors</t>
  </si>
  <si>
    <t>Wind fangs</t>
  </si>
  <si>
    <t>Hinges shall be to BS 7479:1990 or other European equivalent and in accordance with detail design and schematics. Price to include the below described positions and specifics:</t>
  </si>
  <si>
    <t>• Heat transmitting coefficient is U˂2.6 W/m²K</t>
  </si>
  <si>
    <t>• Double glazing 4+16+4mm, air filled</t>
  </si>
  <si>
    <t>• Door dimensions (depending on corridor's width and height)</t>
  </si>
  <si>
    <t>• Silicone sealing around the frame</t>
  </si>
  <si>
    <t>Pos D-1 dim. 150x270m</t>
  </si>
  <si>
    <t>Central heating system with the biomass boiler</t>
  </si>
  <si>
    <t>piece</t>
  </si>
  <si>
    <t>Steel panel radiator complete with wall mount holders and air vent valve Type 22 600x1000</t>
  </si>
  <si>
    <t>Steel panel radiator complete with wall mount holders and air valve Type 22 600x1200</t>
  </si>
  <si>
    <t>Steel panel radiator complete with wall mount holders and air valve Type 22 600x1400</t>
  </si>
  <si>
    <t xml:space="preserve">Tube radiator for bathroom installation 600/960, complete with wall mount and air vent valve </t>
  </si>
  <si>
    <t xml:space="preserve">Thermostatic radiator valve set ½” </t>
  </si>
  <si>
    <t xml:space="preserve">piece </t>
  </si>
  <si>
    <t xml:space="preserve">Radiator lockshield valve ½” EK </t>
  </si>
  <si>
    <t>Copper pipes Ø 15 with thermal insulation 6mm</t>
  </si>
  <si>
    <t>m</t>
  </si>
  <si>
    <t>Copper pipes Ø 18 with thermal insulation 6mm</t>
  </si>
  <si>
    <t>Cooper pipes Ø 22 with thermal insulation 6mm</t>
  </si>
  <si>
    <t>Copper pipes Ø 28 with thermal insulation 6mm</t>
  </si>
  <si>
    <t>Copper fitting (Tees, elbows, reductions etc.)</t>
  </si>
  <si>
    <t>set</t>
  </si>
  <si>
    <t xml:space="preserve">Flue gas tube dimensions: l = 1.5 m x Ø130mm, elbow Ø130, rosette Ø130 </t>
  </si>
  <si>
    <t>Ball valves with fittings F-M, DN 25</t>
  </si>
  <si>
    <t xml:space="preserve">Butterfly ball valves </t>
  </si>
  <si>
    <t>Safety valves for heating system ½”, 3 bar</t>
  </si>
  <si>
    <t>Automatic air vent valve ½"</t>
  </si>
  <si>
    <t>- Fill and drain ball valve DN 15, G ½ M, PN 16,</t>
  </si>
  <si>
    <t>Ball valves with fittings ¾”</t>
  </si>
  <si>
    <t xml:space="preserve">Closed membrane expansion vessel for heating system, 3bar, volume V=35, with fittings Cu Ø22, lockshield valve </t>
  </si>
  <si>
    <t>Freestanding insulated steel storage tank of 200 l, minimum energy efficiency class C, with immersed stainless steel water heater for DHW preparation complete with thermal insulation in protective layer, thermometers and connections for: cold water, DHW and recirculation, connection of heating supply and return and boiler circuit supply and return</t>
  </si>
  <si>
    <t>Safety valve for DHW system ½”, 6bar</t>
  </si>
  <si>
    <t>Piece</t>
  </si>
  <si>
    <t>Closed membrane expansion vessel for DHW system, 6bar, volume 18l with fittings</t>
  </si>
  <si>
    <t>Construction assistance in making the walls and floors openings for the pipelines</t>
  </si>
  <si>
    <t>Set</t>
  </si>
  <si>
    <t>Other (tin 99%, cleaning paste, gas cylinders, abrasive cloth, liquid teflon, screws, anchors, plastic holders, MS connectors Ø18, Ø22, Ø28, collector, PVC mounting cassette, small consumables not specifically specified but required for the installation, construction works for penetration of walls and floors for passage of pipelines in the boiler room, cleaning works etc.)</t>
  </si>
  <si>
    <t>Installation of boiler, connection the unit via pumps and main system pipes, water outlets and the cold water mains supply, connection to hot water storage tanks, connection of expansion vessels and other installation works. Pressure test of the installed system. Filling the installation with heating medium, cold and hot test. Electro connection of hot water boiler equipment, regulation, circulation pumps and temperature sensors. Commissioning of the boiler, parameter programming, warranty certification, user training by an authorized installer.</t>
  </si>
  <si>
    <t>Installation of central heating system radiators, pipes system, valves, distribution manifolds, etc.</t>
  </si>
  <si>
    <t>radiator</t>
  </si>
  <si>
    <t>12.10</t>
  </si>
  <si>
    <t>12.20</t>
  </si>
  <si>
    <t>12.30</t>
  </si>
  <si>
    <t>Replacement of existing boiler with new biomass boiler</t>
  </si>
  <si>
    <t>Disconnecting, dismounting and disposal of the existing boiler at an approved site/landfill.</t>
  </si>
  <si>
    <t>Freestanding insulated steel storage tank of 200 L, minimum energy efficiency class C, with immersed stainless steel water heater for DHW preparation complete with thermal insulation in protective layer, thermometers and connections for: cold water, DHW and recirculation, connection of heating supply and return and boiler circuit supply and return</t>
  </si>
  <si>
    <t>Supply with material and construction of chimney with inside diameter Ø180mm with integrated thermal insulation, including making opening in the existing wall and chimney rosette, end cap, inspection door, wall support, construction of the chimney with prefabricated block, plastering and final finish of the façade, covering of the chimney top.</t>
  </si>
  <si>
    <t>Connection of the new biomass boiler to the existing radiator heating system with all connecting and mounting material</t>
  </si>
  <si>
    <t xml:space="preserve">Supply and installation of biomass pellet stove Q=11 kW, with minimum energy efficiency 80%, pellet reservoir minimum 25 kg. The stoves should allow daily and weekly programming. </t>
  </si>
  <si>
    <t>Supply and installation of flue gas tube with dimeter Ø 80, l = 1.5 m x Ø80mm, elbow Ø80, rosette Ø80</t>
  </si>
  <si>
    <t>Supply with material and construction of the chimney with inside diameter Ø120 mm with integrated thermal insulation, including making opening in the existing wall and chimney rosette, end cap, inspection door, wall support, construction of the chimney with prefabricated block, plastering and final finish of the façade, covering of the chimney top.</t>
  </si>
  <si>
    <t>Central heating system with HP water-water</t>
  </si>
  <si>
    <t>The compressor is a DC inverter with variable effect which allows the unit to operate without hydraulic buffer. (subject to the condition of a minimum amount of working medium).</t>
  </si>
  <si>
    <t>The device includes an electrical cabinet with a microprocessor controller for controlling the operation of the device with the possibility of sliding to the outside temperature, monitoring of operating parameters, fault diagnosis, the possibility of selecting a setpoint and parameter display.</t>
  </si>
  <si>
    <t>The hydraulic unit consists of a circulation pump for the heating and air conditioning circuit and a circulation pump for the waste cooling and heating energy circuit.</t>
  </si>
  <si>
    <t>The device comes with a flow switch for both circuits, a wired remote control and anti-vibration stands.</t>
  </si>
  <si>
    <t>Thermal output 10kW, Nel=3kW / 230V,</t>
  </si>
  <si>
    <t>Min COP=3,8</t>
  </si>
  <si>
    <t>heating period from -25 °C to +35 °C, cooling period from +15 °C to +46 °C</t>
  </si>
  <si>
    <t>Drilling of the exploitation and absorption well on the surrounding terrain up to the required capacity, complete with installation of pipes, filters, manholes with covers.</t>
  </si>
  <si>
    <t>The item also includes the testing of wells complete with pump for testing.</t>
  </si>
  <si>
    <t>The approximate depth of the exploitation well is 15 m, and the absorption well is 10 m.</t>
  </si>
  <si>
    <t>Supply and installation of a submersible pump for the supply of ground water.</t>
  </si>
  <si>
    <t>V=2 m3/h, H=25m</t>
  </si>
  <si>
    <t>Supply and installation of gasketed plate heat exchanger complete with insulation, mounting bracket, flanges, shut-off valve, strainers</t>
  </si>
  <si>
    <t>Q= 10,5 kW</t>
  </si>
  <si>
    <t>primary circuit: water, +10/+5°C, required flow 2m3 / h, dp = 25 kPa; secondary circuit: well/ground water, +12/+7°C, required flow 2m3 / h, dp = 25 kPa</t>
  </si>
  <si>
    <t>Steel panel radiator complete with wall support and air vent valve Type 22 600x1400</t>
  </si>
  <si>
    <t>Steel panel radiator complete with wall support and air vent valve type 22 600x1600</t>
  </si>
  <si>
    <t>Steel panel radiator complete with wall support and air vent valve Type 22 600x1800</t>
  </si>
  <si>
    <t>Steel panel radiator complete with wall support and air vent valve Type 22 600x2000</t>
  </si>
  <si>
    <t xml:space="preserve">Tube radiator for bathroom installation 600/1800, complete with wall support and air vent valve </t>
  </si>
  <si>
    <t>Thermostatic radiator valve set ½”</t>
  </si>
  <si>
    <t>Copper fitting (T-joints, turns, extensions etc.)</t>
  </si>
  <si>
    <t>Butterfly ball valves with fittings DN25</t>
  </si>
  <si>
    <t>Safety valves for heating system ½”-3 bar</t>
  </si>
  <si>
    <t>Automatic air vent valve ½”</t>
  </si>
  <si>
    <t xml:space="preserve">Fill and drain ball valve DN15, PN6 </t>
  </si>
  <si>
    <t>Spherical valves with fittings ¾</t>
  </si>
  <si>
    <t>Closed membrane expansion vessels for heating system, 3bar, volume V=35, with fittings Cu Ø22, lockshield valve</t>
  </si>
  <si>
    <t>Freestanding insulated tank for DHW preparation using heat pumps. The spiral heat exchanger built into the tank has an increased surface area for working with heat pumps.</t>
  </si>
  <si>
    <t>The tank is made of sheet steel protected by a two-component coating for drinking water, anodic corrosion protection complete with thermometers and connections for: cold water, DHW, recirculation and heat pump, volume 200 l, Class C, primary temperatures → 55/45°C, secondary temperatures (DHW) → 10/45°C</t>
  </si>
  <si>
    <t xml:space="preserve">Supply and installation of electrical cabinet to control the operation of the ground/ water system and additional control of heat pump system. The electrical cabinet is delivered tested. </t>
  </si>
  <si>
    <t>A frequency converter for controlling the operation of the ground water pump and a regulator with temperature and pressure sensors are supplied and installed in the electrical cabinet.</t>
  </si>
  <si>
    <t>Other (99% tin, cleaning paste, gas cylinders, abrasive cloth, liquid teflon, screws, anchors, plastic holders, MS connectors Ø18, Ø22, Ø28, collector, PVC mounting cassette, small consumables not specifically specified but required for the installation, construction works for penetration of walls and floors for passage of pipelines, construction of platform for a heat pump, electric control cabinet for electric heaters equipped with a main switch, required fuses, relays and switches, mounting and wiring material, cleaning works etc.)</t>
  </si>
  <si>
    <t xml:space="preserve">Installation of heat pump. Commissioning of the heat pump, parameter programming, warranty certification, user training by an authorized installer. Electro connection of heat pump, regulation, circulation pumps and temperature sensors. </t>
  </si>
  <si>
    <t>Installation of central heating system radiators, pipes system, valves, distribution manifolds, etc. Pressure test of the performed system installation.</t>
  </si>
  <si>
    <t>Water-to-water heat pump for heating and air conditioning with hydraulic module for indoor installation, compact unit with scroll refrigeration compressor, evaporator, condenser, freon fittings and automation.</t>
  </si>
  <si>
    <t>Supply and installation of PEHD pipes for ground water distribution to the exchanger complete with elbows, adapters and fittings DN40</t>
  </si>
  <si>
    <t>15.10</t>
  </si>
  <si>
    <t>15.20</t>
  </si>
  <si>
    <t>15.30</t>
  </si>
  <si>
    <t>Supply and installation of heat pump with air-cooled condenser (axial fans) and hydraulic module as a compact unit with scroll refrigeration compressor, all for outdoor installation.</t>
  </si>
  <si>
    <t>Within the device, there is an electrical cabinet with a microprocessor controller for controlling the operation of the device with the possibility of sliding to the outside temperature, monitoring of operating parameters, fault diagnosis, the possibility of selecting a setpoint and displaying parameters.</t>
  </si>
  <si>
    <t>The hydraulic unit consists of a circulation pump (variable flow) and a safety valve.</t>
  </si>
  <si>
    <t>The device comes with a flow switch, wired remote control and anti-vibration stands.</t>
  </si>
  <si>
    <t>Integrated back-up heater 1,5/3/4,5kW/230V</t>
  </si>
  <si>
    <t>Steel panel radiator complete with wall support and air vent valve type 22 600x 1400</t>
  </si>
  <si>
    <t>Steel panel radiator complete with wall support and air vent valve type 22 600x 1600</t>
  </si>
  <si>
    <t>Steel panel radiator complete with wall mount holders and air valve type 22 600x 1800</t>
  </si>
  <si>
    <t>Steel panel radiator complete with wall mount holders and air valve Tip 22 600x 2000</t>
  </si>
  <si>
    <t xml:space="preserve">Tube radiator for bathroom installation 600/ 1800, KD complete profile with wall mount and air valve </t>
  </si>
  <si>
    <t xml:space="preserve">Thermostatic radiator valve set 1/2 </t>
  </si>
  <si>
    <t xml:space="preserve">Copper pipes Ø 15 with 6mm thermal insulation </t>
  </si>
  <si>
    <t>Copper pipes Ø 18 with 6mm thermal insulation</t>
  </si>
  <si>
    <t>Cooper pipes Ø 22 with 6mm thermal insulation</t>
  </si>
  <si>
    <t>Copper pipes Ø 28 with 6mm thermal insulation</t>
  </si>
  <si>
    <t>Closed membrane expansion vessels for heating system, 3bar volume V=35, with fittings Cu Ø22, lockshield valve</t>
  </si>
  <si>
    <t>Thermo-manometers, 0-120 °C, 4</t>
  </si>
  <si>
    <t>Freestanding insulated tank for DHW preparation using heat pumps. The spiral heat exchanger built into the tank has an increased surface area for working with heat pumps. The tank is made of sheet steel protected by a two-component coating for drinking water, anodic corrosion protection complete with thermometers and connections for: cold water, DHW, recirculation and heat pump, volume 200 l, Class C, primary temperatures → 55/45°C, secondary temperatures (DHW) → 10/45°C</t>
  </si>
  <si>
    <t>Central heating system with HP air-water</t>
  </si>
  <si>
    <t>16.10</t>
  </si>
  <si>
    <t>16.20</t>
  </si>
  <si>
    <t xml:space="preserve">Ground-to-water heat pump for heating and air conditioning with hydraulic module for indoor installation, compact unit with scroll refrigeration compressor, evaporator, condenser, freon fittings and automation. </t>
  </si>
  <si>
    <t>The device comes with a flow switch for both circuits, a wired remote control and anti-vibration mounts.</t>
  </si>
  <si>
    <t>Excavation of the ground for laying the connecting pipeline, collector pipe and manhole in the surrounding area, with the disposal of the earth on the construction site and re-burying the excavation</t>
  </si>
  <si>
    <t>HDPE pipe for the distribution of surface collectors and connecting piping from the engine room to the manifold, complete with elbows, adapters, T-pieces, adapters and couplings</t>
  </si>
  <si>
    <t>Manifold for 2 circuits, complete with supports, shut-off valves for each manifold circuit and flow regulation valves, pipe couplings, 9mm insulation and all couplings and suspension material</t>
  </si>
  <si>
    <t>Supply and installation of a typical collector manhole for 2 circuits, complete with cover</t>
  </si>
  <si>
    <t>Pressure test of collector pipeline installation, filling the collectors with a mixture of propylene-glycol freezing point -15 ° C with venting the system</t>
  </si>
  <si>
    <t>Steel panel radiator complete with support and air vent valve type 22 600x 1800</t>
  </si>
  <si>
    <t>Steel panel radiator complete with wall support and air vent valve type 22 600x2000</t>
  </si>
  <si>
    <t xml:space="preserve">Tube radiator for bathroom installation 600/ 1800, KD complete profile with wall support and air valve </t>
  </si>
  <si>
    <t>Copper pipes Ø 15 with 6mm thermal insulation</t>
  </si>
  <si>
    <t>Circulation pump of system Q01m3/h, H=6m, max.10 bar, Fluid temperature Tmin=-10 °C, Tmax=110°C, P=150 W complete with pump unions and fittings 1"</t>
  </si>
  <si>
    <t>Ball valves with holender F-M, DN 25</t>
  </si>
  <si>
    <t xml:space="preserve">Butterfly ball valves with fittings DN25 </t>
  </si>
  <si>
    <t>Safety valves ½”-3 bar</t>
  </si>
  <si>
    <t>Automatic air valve ½”</t>
  </si>
  <si>
    <t>Ball valves with fittings 3/4</t>
  </si>
  <si>
    <t xml:space="preserve">Closed membrane expansion vessels for heating system , 3bar volume V=35, with fittings Cu Ø22, lockshield valve </t>
  </si>
  <si>
    <t>Thermo manometers, 0-120°C, 4</t>
  </si>
  <si>
    <t>17.10</t>
  </si>
  <si>
    <t>17.20</t>
  </si>
  <si>
    <t>17.30</t>
  </si>
  <si>
    <t>Installation of Heat pump into existing central heating system</t>
  </si>
  <si>
    <t xml:space="preserve">Installation of heat pump. Electro connection of heat pump and regulation. Commissioning of the heat pump, parameter programming, warranty certification, user training by an authorized installer. </t>
  </si>
  <si>
    <t>Other (small consumables not specifically specified but required for the installation, construction works for penetration of walls and floors for passage of pipelines, construction of platform for a heat pump, electric control cabinet for electric heaters equipped with a main switch, required fuses, relays and switches, mounting and wiring material, plastic cover lines, removing of the trees, bushes, flowers and other things around the condenser, cleaning of the working place, cover of the lines, internal and external metal holders, screws etc.)</t>
  </si>
  <si>
    <t>Connection of the heat pump to the existing radiator heating system with all connecting and mounting material</t>
  </si>
  <si>
    <t>Heat pump split system (air-air)</t>
  </si>
  <si>
    <t xml:space="preserve">Heating pump outdoor unit 12 kW, with COP of min. 3.8, filled with environmentally-friendly R32 refrigerant, heating range 2.9-11.7 kW, power consumption 1.93 kW, outdoor temperature operating range (min.-max.) 15/+24 °C, refrigerant charge 2 kg, sound power level heating mode 64 dB </t>
  </si>
  <si>
    <t>Heating pump indoor units wall mounted, heating capacity of each indoor unit 3.2-3.6 kW, cooling capacity 2.5-3.3 kW.</t>
  </si>
  <si>
    <t xml:space="preserve">Pre-insulated copper pipes (Ø 6.3 and Ø 9.5 mm), copper fitting, condensing pipe DN 32, power supply cables 5x4 and 5x1.5, 32C three pole electric fuses, agent coolant. </t>
  </si>
  <si>
    <t>Other (small consumables not specifically specified but required for the installation, construction works for penetration of walls and floors for passage of pipelines, construction of platform for a heat pump, electric control cabinet for electric heaters equipped with a main switch, required fuses, relays and switches, mounting and wiring material, plastic cover lines, removing of the trees, bushes, flowers and other things around the condenser, cleaning of the working place, cover of the lines, condenser basement preparation, internal and external metal holders, screws, refrigerant R32, fill and seal the wall penetrations, etc.)</t>
  </si>
  <si>
    <t>Installation of outdoor and indoor units. Electrical connection of heat pump and regulation. Commissioning of the heat pump, parameter programming, warranty certification, user training by an authorized installer.</t>
  </si>
  <si>
    <t>Solar hot water system - standalone</t>
  </si>
  <si>
    <t xml:space="preserve">Supply of metal construction for mounting on the roof </t>
  </si>
  <si>
    <t>Freestanding insulated tank for DHW preparation using solar collectors. The spiral lower heat exchanger built into the tank has an increased surface area for working with solar systems. Additional electric heater in upper zone od DHW tank. The tank is made of sheet steel protected by a two-component coating for drinking water, anodic corrosion protection complete with thermometers and connections for: cold water, DHW, recirculation and solar system.</t>
  </si>
  <si>
    <t>V=200 l</t>
  </si>
  <si>
    <t>Expansion vessels with membrane for solar system with volume V=24 l and connection.</t>
  </si>
  <si>
    <t>Supply of antifreeze 1 l</t>
  </si>
  <si>
    <t>L</t>
  </si>
  <si>
    <t xml:space="preserve">Straps </t>
  </si>
  <si>
    <t xml:space="preserve">Sensors for solar water system </t>
  </si>
  <si>
    <t>Sensor for domestic hot water tank</t>
  </si>
  <si>
    <t xml:space="preserve">Providing and installation of pipes system </t>
  </si>
  <si>
    <t>Circulation pump complete with valves, thermometer, manometer, safety valves, flow regulator with limiter.</t>
  </si>
  <si>
    <t>Solar heating controller that controls the operation of the system, complete with tank and solar collector temperature sensors; Possibility of displaying the current solar yield and total energy accumulation, connecting several heating circuits and connecting in a cascade</t>
  </si>
  <si>
    <t>DHW output set consisting of a three-way thermostatic valve for DHW temperature control (30-60 °C temperature adjustable), ball valves and thermometer, including by-pass servicing</t>
  </si>
  <si>
    <t>Other (Small consumables not specifically specified but required for the installation of the aforementioned material and equipment for welding wires, gas, iron saws and the like, construction works for penetration into walls and floors for pipeline passage, pressure test of the installation of the derived part of the pipeline, filling and venting the system, electrical connection of solar heating equipment and temperature sensors, commissioning of the solar system, programming of parameters, certification of warranty by an authorized servicer, training of users and delivery of instructions by an authorized servicer</t>
  </si>
  <si>
    <t xml:space="preserve">Installation of collector with vacuumed tubes on construction for mounting on the roof, mounting and connection of pipes system, electrical connection of solar heating equipment, temperature sensors and other regulation system. </t>
  </si>
  <si>
    <t>20.10</t>
  </si>
  <si>
    <t>Solar hot water system connected to heat pump or biomass boiler</t>
  </si>
  <si>
    <t>Freestanding insulated tank for DHW preparation using heat pumps and / or solar collectors.</t>
  </si>
  <si>
    <t>Two spiral heat exchangers with an increased surface area for working with heat pumps and solar collectors are installed in the tank.</t>
  </si>
  <si>
    <t>The lower heat exchanger is for solar collectors and the upper for the heat pump (biomass). Additional electric heater in the middle zone of the DHW tank.</t>
  </si>
  <si>
    <t>The tank is made of sheet steel protected by enamel coating for drinking water, anodic corrosion protection complete with inspection shaft, thermometers and connections for: cold water, DHW, recirculation, heat pump and solar.</t>
  </si>
  <si>
    <t>Making the connection of the solar system to the existing heating system (heat pump or biomass boiler) with all connecting and mounting material</t>
  </si>
  <si>
    <t>21.10</t>
  </si>
  <si>
    <t>Replacement of lighting</t>
  </si>
  <si>
    <t xml:space="preserve">Supply and replacing of light bulbs with 9 W LED with greater than 80 lumens per watt. </t>
  </si>
  <si>
    <t>Supply Led panels 24 W</t>
  </si>
  <si>
    <t>Installation of LED panels on ceilings with fittings and fastening materials</t>
  </si>
  <si>
    <t>EE measure</t>
  </si>
  <si>
    <t>Weight factor</t>
  </si>
  <si>
    <t xml:space="preserve">Unit price € </t>
  </si>
  <si>
    <t xml:space="preserve">Total price € </t>
  </si>
  <si>
    <t>Thermal insulation of terrace above heated space</t>
  </si>
  <si>
    <t>All works and material necessary for completion of insulation of external walls, which are not listed above, but are necessary for the completeness and functionality.</t>
  </si>
  <si>
    <t>All works and material necessary for completion of thermal insulation of attic floor (concrete ceiling), which are not listed above, but are necessary for the completeness and functionality.</t>
  </si>
  <si>
    <t>All works and material necessary for completion of thermal insulation of attic floor (wooden ceiling), which are not listed above, but are necessary for the completeness and functionality.</t>
  </si>
  <si>
    <t>All works and material necessary for completion of thermal insulation of pitched roof (from underneath), which are not listed above, but are necessary for the completeness and functionality.</t>
  </si>
  <si>
    <t>All works and material necessary for completion of thermal insulation of flat roof, which are not listed above, but are necessary for the completeness and functionality.</t>
  </si>
  <si>
    <t>All works and material necessary for completion of thermal insulation of terrace above heated space, which are not listed above, but are necessary for the completeness and functionality.</t>
  </si>
  <si>
    <t>All works and material necessary for completion of thermal insulation of floor, which are not listed above, but are necessary for the completeness and functionality.</t>
  </si>
  <si>
    <t>All works and material necessary for completion of thermal insulation of basement ceiling, which are not listed above, but are necessary for the completeness and functionality.</t>
  </si>
  <si>
    <t>Remove existing PVC, aluminum and metal windows and exterior window sills, interior marble sill and properly dispose of at an approved site/landfill. Windows foreseen to be removed as described in section Installation process and order of material.</t>
  </si>
  <si>
    <t>All works and material necessary for replacement of windows and/or terrace doors, which are not listed above, but are necessary for the completeness and functionality.</t>
  </si>
  <si>
    <t>All works and material necessary for replacement of existing (entrance) doors, which are not listed above, but are necessary for the completeness and functionality.</t>
  </si>
  <si>
    <t>lump sum</t>
  </si>
  <si>
    <t>All works and material necessary for installation of wind fang, which are not listed above, but are necessary for the completeness and functionality.</t>
  </si>
  <si>
    <t>All works and material necessary for installation of central heating system with the biomass boiler, which are not listed above, but are necessary for the completeness and functionality.</t>
  </si>
  <si>
    <t>All works and material necessary for replacement of existing boiler with new biomass boiler, which are not listed above, but are necessary for the completeness and functionality.</t>
  </si>
  <si>
    <t>All works and material necessary for installation of efficient biomass stove, which are not listed above, but are necessary for the completeness and functionality.</t>
  </si>
  <si>
    <t>Installation of efficient biomass stove</t>
  </si>
  <si>
    <t>All works and material necessary for installation central heating system with HP water-water, which are not listed above, but are necessary for the completeness and functionality.</t>
  </si>
  <si>
    <t>All works and material necessary for installation central heating system with HP air-water, which are not listed above, but are necessary for the completeness and functionality.</t>
  </si>
  <si>
    <t>All works and material necessary for installation of Heat pump into existing central heating system, which are not listed above, but are necessary for the completeness and functionality.</t>
  </si>
  <si>
    <t>All works and material necessary for installation of Heat pump split system (air-air), which are not listed above, but are necessary for the completeness and functionality.</t>
  </si>
  <si>
    <t>All works and material necessary for installation solar hot water system - standalone, which are not listed above, but are necessary for the completeness and functionality.</t>
  </si>
  <si>
    <t>All works and material necessary for installation solar hot water system connected to heat pump or biomass boiler, which are not listed above, but are necessary for the completeness and functionality.</t>
  </si>
  <si>
    <t>All works and material necessary for replacement of lighting, which are not listed above, but are necessary for the completeness and functionality.</t>
  </si>
  <si>
    <t>17A</t>
  </si>
  <si>
    <t>Central heating system with HP horizontal ground loop</t>
  </si>
  <si>
    <t>All works and material necessary for installation central heating system with HP horizontal ground loop, which are not listed above, but are necessary for the completeness and functionality.</t>
  </si>
  <si>
    <t>Central heating system with HP vertical ground loop</t>
  </si>
  <si>
    <t>17B</t>
  </si>
  <si>
    <t>Vertical earth drilling for installation of probes (150m) with temporary disposal of excavated earth and transport to a landfill including filling the hole with bentonite</t>
  </si>
  <si>
    <t>Supplies of probes of the active length of 150 m, including setup and installation</t>
  </si>
  <si>
    <t>All works and material necessary for installation central heating system with HP vertical ground loop, which are not listed above, but are necessary for the completeness and functionality.</t>
  </si>
  <si>
    <r>
      <t>m</t>
    </r>
    <r>
      <rPr>
        <vertAlign val="superscript"/>
        <sz val="9"/>
        <color rgb="FF000000"/>
        <rFont val="Times New Roman"/>
        <family val="1"/>
      </rPr>
      <t>2</t>
    </r>
  </si>
  <si>
    <r>
      <t>Supply and install thermal insulation on the roof, XPS Extruded Polystyrene according to EN 13164, weight &gt;35 kg/m</t>
    </r>
    <r>
      <rPr>
        <vertAlign val="superscript"/>
        <sz val="9"/>
        <color rgb="FF000000"/>
        <rFont val="Times New Roman"/>
        <family val="1"/>
      </rPr>
      <t>3</t>
    </r>
    <r>
      <rPr>
        <sz val="9"/>
        <color rgb="FF000000"/>
        <rFont val="Times New Roman"/>
        <family val="1"/>
      </rPr>
      <t xml:space="preserve"> 10cm thickness, thermal conductivity l ≤ 0,032 W/mK, Compressive strength &gt; 300 kPa (&gt; 0,30 N/mm2).</t>
    </r>
  </si>
  <si>
    <r>
      <t>m</t>
    </r>
    <r>
      <rPr>
        <vertAlign val="superscript"/>
        <sz val="9"/>
        <color rgb="FF000000"/>
        <rFont val="Times New Roman"/>
        <family val="1"/>
      </rPr>
      <t>3</t>
    </r>
  </si>
  <si>
    <r>
      <t>- Density of 50 kg/m</t>
    </r>
    <r>
      <rPr>
        <vertAlign val="superscript"/>
        <sz val="9"/>
        <color rgb="FF000000"/>
        <rFont val="Times New Roman"/>
        <family val="1"/>
      </rPr>
      <t>3</t>
    </r>
    <r>
      <rPr>
        <sz val="9"/>
        <color rgb="FF000000"/>
        <rFont val="Times New Roman"/>
        <family val="1"/>
      </rPr>
      <t xml:space="preserve"> </t>
    </r>
  </si>
  <si>
    <t>• Acoustic insulation of ≤40 dB</t>
  </si>
  <si>
    <r>
      <t>Central heating boilers with solid fuels-pellet, with hot water 80/60°C equipped with an integrated tube heat exchanger and energy efficiency of minimum 80%, t</t>
    </r>
    <r>
      <rPr>
        <vertAlign val="subscript"/>
        <sz val="9"/>
        <color rgb="FF000000"/>
        <rFont val="Times New Roman"/>
        <family val="1"/>
      </rPr>
      <t>max</t>
    </r>
    <r>
      <rPr>
        <sz val="9"/>
        <color rgb="FF000000"/>
        <rFont val="Times New Roman"/>
        <family val="1"/>
      </rPr>
      <t xml:space="preserve"> = 110°C, p</t>
    </r>
    <r>
      <rPr>
        <vertAlign val="subscript"/>
        <sz val="9"/>
        <color rgb="FF000000"/>
        <rFont val="Times New Roman"/>
        <family val="1"/>
      </rPr>
      <t>max</t>
    </r>
    <r>
      <rPr>
        <sz val="9"/>
        <color rgb="FF000000"/>
        <rFont val="Times New Roman"/>
        <family val="1"/>
      </rPr>
      <t xml:space="preserve"> = 3 bar, with nominal heating output capacity Q = 30 kW, complete with pellet burner, programmable daily/weekly control unit with LCD display, room thermostat and</t>
    </r>
    <r>
      <rPr>
        <sz val="11"/>
        <color theme="1"/>
        <rFont val="Times New Roman"/>
        <family val="1"/>
      </rPr>
      <t xml:space="preserve"> </t>
    </r>
    <r>
      <rPr>
        <sz val="9"/>
        <color rgb="FF000000"/>
        <rFont val="Times New Roman"/>
        <family val="1"/>
      </rPr>
      <t xml:space="preserve">external temperature sensor with wiring, transporter and pellet reservoir. </t>
    </r>
  </si>
  <si>
    <r>
      <t>Circulation pump of system, Q=1,3m3/h, H=6m, max.10 bar, Fluid temperature T</t>
    </r>
    <r>
      <rPr>
        <vertAlign val="subscript"/>
        <sz val="9"/>
        <color rgb="FF000000"/>
        <rFont val="Times New Roman"/>
        <family val="1"/>
      </rPr>
      <t>min</t>
    </r>
    <r>
      <rPr>
        <sz val="9"/>
        <color rgb="FF000000"/>
        <rFont val="Times New Roman"/>
        <family val="1"/>
      </rPr>
      <t>=-10</t>
    </r>
    <r>
      <rPr>
        <sz val="9"/>
        <color theme="1"/>
        <rFont val="Times New Roman"/>
        <family val="1"/>
      </rPr>
      <t>°</t>
    </r>
    <r>
      <rPr>
        <sz val="9"/>
        <color rgb="FF000000"/>
        <rFont val="Times New Roman"/>
        <family val="1"/>
      </rPr>
      <t>C, T</t>
    </r>
    <r>
      <rPr>
        <vertAlign val="subscript"/>
        <sz val="9"/>
        <color rgb="FF000000"/>
        <rFont val="Times New Roman"/>
        <family val="1"/>
      </rPr>
      <t>max</t>
    </r>
    <r>
      <rPr>
        <sz val="9"/>
        <color rgb="FF000000"/>
        <rFont val="Times New Roman"/>
        <family val="1"/>
      </rPr>
      <t>=110</t>
    </r>
    <r>
      <rPr>
        <sz val="9"/>
        <color theme="1"/>
        <rFont val="Times New Roman"/>
        <family val="1"/>
      </rPr>
      <t>°C</t>
    </r>
    <r>
      <rPr>
        <sz val="9"/>
        <color rgb="FF000000"/>
        <rFont val="Times New Roman"/>
        <family val="1"/>
      </rPr>
      <t>, P=150 W complete with fittings (unions and valves) 1” and gaskets</t>
    </r>
  </si>
  <si>
    <r>
      <t>Thermo-manometers, 0-120</t>
    </r>
    <r>
      <rPr>
        <sz val="9"/>
        <color theme="1"/>
        <rFont val="Times New Roman"/>
        <family val="1"/>
      </rPr>
      <t>°</t>
    </r>
    <r>
      <rPr>
        <sz val="9"/>
        <color rgb="FF000000"/>
        <rFont val="Times New Roman"/>
        <family val="1"/>
      </rPr>
      <t>C</t>
    </r>
  </si>
  <si>
    <r>
      <t>Supply with material and construction of chimney with inside diameter Ø180mm</t>
    </r>
    <r>
      <rPr>
        <sz val="11"/>
        <color theme="1"/>
        <rFont val="Times New Roman"/>
        <family val="1"/>
      </rPr>
      <t xml:space="preserve"> </t>
    </r>
    <r>
      <rPr>
        <sz val="9"/>
        <color rgb="FF000000"/>
        <rFont val="Times New Roman"/>
        <family val="1"/>
      </rPr>
      <t>with integrated thermal insulation, including making opening in the existing wall and chimney rosette, end cap, inspection door, wall support, construction of the chimney with prefabricated block, plastering and final finish of the façade, covering of the chimney top.</t>
    </r>
  </si>
  <si>
    <r>
      <t>Supply and installation of central heating boilers with solid fuels-pellet, with hot water 80/60°C equipped with an integrated tube heat exchanger and energy efficiency of minimum 80%, t</t>
    </r>
    <r>
      <rPr>
        <vertAlign val="subscript"/>
        <sz val="9"/>
        <color rgb="FF000000"/>
        <rFont val="Times New Roman"/>
        <family val="1"/>
      </rPr>
      <t>max</t>
    </r>
    <r>
      <rPr>
        <sz val="9"/>
        <color rgb="FF000000"/>
        <rFont val="Times New Roman"/>
        <family val="1"/>
      </rPr>
      <t xml:space="preserve"> = 110°C, p</t>
    </r>
    <r>
      <rPr>
        <vertAlign val="subscript"/>
        <sz val="9"/>
        <color rgb="FF000000"/>
        <rFont val="Times New Roman"/>
        <family val="1"/>
      </rPr>
      <t>max</t>
    </r>
    <r>
      <rPr>
        <sz val="9"/>
        <color rgb="FF000000"/>
        <rFont val="Times New Roman"/>
        <family val="1"/>
      </rPr>
      <t xml:space="preserve"> = 3 bar, with nominal heating output capacity Q = 30 kW, complete with pellet burner, programmable daily/weekly control unit with LCD display, room thermostat and</t>
    </r>
    <r>
      <rPr>
        <sz val="11"/>
        <color theme="1"/>
        <rFont val="Times New Roman"/>
        <family val="1"/>
      </rPr>
      <t xml:space="preserve"> </t>
    </r>
    <r>
      <rPr>
        <sz val="9"/>
        <color rgb="FF000000"/>
        <rFont val="Times New Roman"/>
        <family val="1"/>
      </rPr>
      <t xml:space="preserve">external temperature sensor with wiring , transporter and pellet reservoir. </t>
    </r>
  </si>
  <si>
    <r>
      <t>Circulation pump of system, Q=1,0m3/h, H=6m, max.10 bar, fluid temperature T</t>
    </r>
    <r>
      <rPr>
        <vertAlign val="subscript"/>
        <sz val="9"/>
        <color rgb="FF000000"/>
        <rFont val="Times New Roman"/>
        <family val="1"/>
      </rPr>
      <t>min</t>
    </r>
    <r>
      <rPr>
        <sz val="9"/>
        <color rgb="FF000000"/>
        <rFont val="Times New Roman"/>
        <family val="1"/>
      </rPr>
      <t>=-10 °C, T</t>
    </r>
    <r>
      <rPr>
        <vertAlign val="subscript"/>
        <sz val="9"/>
        <color rgb="FF000000"/>
        <rFont val="Times New Roman"/>
        <family val="1"/>
      </rPr>
      <t>max</t>
    </r>
    <r>
      <rPr>
        <sz val="9"/>
        <color rgb="FF000000"/>
        <rFont val="Times New Roman"/>
        <family val="1"/>
      </rPr>
      <t>=110°C, P=150 W, complete with fittings (unions and valves) 1” and gaskets</t>
    </r>
  </si>
  <si>
    <r>
      <t>Thermo manometers, 0-120</t>
    </r>
    <r>
      <rPr>
        <sz val="9"/>
        <color theme="1"/>
        <rFont val="Times New Roman"/>
        <family val="1"/>
      </rPr>
      <t>°C</t>
    </r>
    <r>
      <rPr>
        <sz val="9"/>
        <color rgb="FF000000"/>
        <rFont val="Times New Roman"/>
        <family val="1"/>
      </rPr>
      <t xml:space="preserve">, </t>
    </r>
  </si>
  <si>
    <r>
      <t>Circulation pump of system, Q=1,0m3/h, H=6m, max.10 bar, fluid temperature T</t>
    </r>
    <r>
      <rPr>
        <vertAlign val="subscript"/>
        <sz val="9"/>
        <color rgb="FF000000"/>
        <rFont val="Times New Roman"/>
        <family val="1"/>
      </rPr>
      <t>min</t>
    </r>
    <r>
      <rPr>
        <sz val="9"/>
        <color rgb="FF000000"/>
        <rFont val="Times New Roman"/>
        <family val="1"/>
      </rPr>
      <t>=-10 °C, T</t>
    </r>
    <r>
      <rPr>
        <vertAlign val="subscript"/>
        <sz val="9"/>
        <color rgb="FF000000"/>
        <rFont val="Times New Roman"/>
        <family val="1"/>
      </rPr>
      <t>max</t>
    </r>
    <r>
      <rPr>
        <sz val="9"/>
        <color rgb="FF000000"/>
        <rFont val="Times New Roman"/>
        <family val="1"/>
      </rPr>
      <t>=110°C, P=150 W complete with fittings (unions and valves) 1” and gaskets</t>
    </r>
  </si>
  <si>
    <r>
      <t>Supply of solar collector with vacuumed tubes, rough surface S=2,5-3m</t>
    </r>
    <r>
      <rPr>
        <vertAlign val="superscript"/>
        <sz val="9"/>
        <color rgb="FF000000"/>
        <rFont val="Times New Roman"/>
        <family val="1"/>
      </rPr>
      <t>2</t>
    </r>
    <r>
      <rPr>
        <sz val="9"/>
        <color rgb="FF000000"/>
        <rFont val="Times New Roman"/>
        <family val="1"/>
      </rPr>
      <t>, absorbing surface S=2.3m</t>
    </r>
    <r>
      <rPr>
        <vertAlign val="superscript"/>
        <sz val="9"/>
        <color rgb="FF000000"/>
        <rFont val="Times New Roman"/>
        <family val="1"/>
      </rPr>
      <t>2</t>
    </r>
    <r>
      <rPr>
        <sz val="9"/>
        <color rgb="FF000000"/>
        <rFont val="Times New Roman"/>
        <family val="1"/>
      </rPr>
      <t>, Fluid flow V=0.02 kg/s for m</t>
    </r>
    <r>
      <rPr>
        <vertAlign val="superscript"/>
        <sz val="9"/>
        <color rgb="FF000000"/>
        <rFont val="Times New Roman"/>
        <family val="1"/>
      </rPr>
      <t>2</t>
    </r>
    <r>
      <rPr>
        <sz val="9"/>
        <color rgb="FF000000"/>
        <rFont val="Times New Roman"/>
        <family val="1"/>
      </rPr>
      <t>, thermal efficiency min.75%, and maximal operating pressure p=10 bar</t>
    </r>
  </si>
  <si>
    <t>WORKS - Total energy efficiency measures</t>
  </si>
  <si>
    <t xml:space="preserve">Sub-total </t>
  </si>
  <si>
    <t xml:space="preserve">Weighted 
sub-total </t>
  </si>
  <si>
    <t>SERVICE</t>
  </si>
  <si>
    <t>1.</t>
  </si>
  <si>
    <t>Service fee</t>
  </si>
  <si>
    <t>unit price</t>
  </si>
  <si>
    <t>quantity</t>
  </si>
  <si>
    <t>total</t>
  </si>
  <si>
    <t xml:space="preserve">Bill of Quantities 
for Construction of Household Efficiency Retrofits (HER) </t>
  </si>
  <si>
    <t>TOTAL WORKS</t>
  </si>
  <si>
    <t>TOTAL PRICE (Service Fee + Total Works)</t>
  </si>
  <si>
    <t>General Preamble</t>
  </si>
  <si>
    <t xml:space="preserve">2.5 Bill of Quantities
(applicable to all lots)
</t>
  </si>
  <si>
    <r>
      <t xml:space="preserve">1. RATES/PRICES AND PAYMENT
1.1 Conjunction
The Bills of Quantities Rates shall be read in conjunction with IDIQ Contract Conditions, Work Requirements, provisions of Task Order Request Form and Provision of MCC Program Procurement Guidelines.
1.2 Rates to Cover
</t>
    </r>
    <r>
      <rPr>
        <i/>
        <sz val="11"/>
        <color theme="1"/>
        <rFont val="Times New Roman"/>
        <family val="1"/>
      </rPr>
      <t xml:space="preserve">Service </t>
    </r>
    <r>
      <rPr>
        <sz val="11"/>
        <color theme="1"/>
        <rFont val="Times New Roman"/>
        <family val="1"/>
      </rPr>
      <t xml:space="preserve">
The rate for the requested service as described in the Works Requirement, 1.1. Description of the Service are fixed and are not subject of bidding.  The Bidder is not required to enter any rate for the service since this amount is predefined to all bidders by MCA Entity.
</t>
    </r>
    <r>
      <rPr>
        <i/>
        <sz val="11"/>
        <color theme="1"/>
        <rFont val="Times New Roman"/>
        <family val="1"/>
      </rPr>
      <t>Works</t>
    </r>
    <r>
      <rPr>
        <sz val="11"/>
        <color theme="1"/>
        <rFont val="Times New Roman"/>
        <family val="1"/>
      </rPr>
      <t xml:space="preserve">
Works are presented against eligible energy efficiency measures*  provided to HER reference building (assumed to be a 1-story building with no basement, with a floor area of 100 m2 (10 m x 10 m and an internal ceiling height of 2.7 m net). Bill of quantities comprise 21 sheets of eligible EEM. 
The rates must be fully loaded rates and shall include all costs for materials, labour, construction, supervision, erection, maintenance, insurance and profit, together with all general risks, liabilities, and obligations set out or implied under the IDIQ Contract and resulting Work Order. They shall include all preliminary expenditure, (on for e.g. environmental control, provision of health and safety), overheads and profits and in the estimation of the Bidder shall be adequate for undertaking the whole of the specified Work items within the anticipated duration of the contract, and cover all of the Contractor’s obligations under the Contract and all matters and things necessary for the proper execution and maintenance of the Works.
The Contractor must include the costs related to mobilization, demobilization, site office, office, transportation, staff residence or any other cost related to performing the task in the rates of the items to be quoted. No other cost will be paid to the Contractor.
Any problems associated with the site should be taken care of by the future contractor. Thus, the Bidder needs to consider the suitable methodology for early delivery of materials to site, overcome the possible effects of the rainy season and adequate manpower, equipment and supervision.
The Bidders are requested to quote fully loaded rates (including all costs), which should be reasonable based on the rate quoted before. Bidders quoting unreasonable rates will be rejected. 
1.3 Rates to be entered
A rate or price shall be entered against each item in the Bill of Quantities, whether quantities are stated or not. The cost of Items against which the Contractor has failed to enter a rate or price shall be deemed to be covered by other rates and prices entered in the Bill of Quantities.
A rate provided by the Contractor will become a priced Bill of Quantities and will be used for the individual Worked Orders.
1.4 Cost
The whole cost of complying with the provisions of the Contract shall be included in the Items provided in the priced Bill of Quantities, and where no Items are provided, the cost shall be deemed to be distributed among the rates and prices entered for the related Items of Work.
1.5. Quantities 
The quantities specified in the Bill of Quantities are estimated and provisional quantities. They will provide a common basis for the evaluation of tenders and the award of the contract. The payments will be made for the actual quantities of work ordered (as measured by the Contractor) and executed, at specified rates in the Bill of quantities presented by the Contractor in his offer. 
1.6. Total price
Total price is calculated as price of individual energy efficiency measure multiplied with the specific weighting factor (presented in the excel document as sheet TOTAL ENERGY EFFICENCY MEASURES).
1.7.  Errors
Errors will be corrected by the MFK for any arithmetic errors in computation or summation. Where there is a discrepancy between amounts in figures and in words, the amount in words will govern.
</t>
    </r>
    <r>
      <rPr>
        <b/>
        <sz val="11"/>
        <color rgb="FFFF0000"/>
        <rFont val="Times New Roman"/>
        <family val="1"/>
      </rPr>
      <t xml:space="preserve">Note: The prospective bidders are reminder that only eligible materials and products are qualified to be used during the implementation of energy efficiency works. Bidders should consult list of materials and products available on the following link: https://millenniumkosovo.org/seek/interventions/household-efficiency-retrofits/ before filling their rates </t>
    </r>
  </si>
  <si>
    <t>*See section Works Requirements, Technical Specifications &amp; Performance Requirements / Eligible Energy Efficiency Measures</t>
  </si>
  <si>
    <t>Lot 1. Prishtina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</si>
</sst>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7" x14ac:knownFonts="1">
    <font>
      <sz val="11"/>
      <color theme="1"/>
      <name val="Calibri"/>
      <family val="2"/>
      <scheme val="minor"/>
    </font>
    <font>
      <b/>
      <sz val="9"/>
      <name val="Times New Roman"/>
      <family val="1"/>
    </font>
    <font>
      <sz val="11"/>
      <name val="Times New Roman"/>
      <family val="1"/>
    </font>
    <font>
      <sz val="9"/>
      <name val="Times New Roman"/>
      <family val="1"/>
    </font>
    <font>
      <b/>
      <sz val="9"/>
      <color rgb="FF000000"/>
      <name val="Times New Roman"/>
      <family val="1"/>
    </font>
    <font>
      <sz val="11"/>
      <color theme="1"/>
      <name val="Times New Roman"/>
      <family val="1"/>
    </font>
    <font>
      <sz val="9"/>
      <color rgb="FF000000"/>
      <name val="Times New Roman"/>
      <family val="1"/>
    </font>
    <font>
      <sz val="9"/>
      <color theme="1"/>
      <name val="Times New Roman"/>
      <family val="1"/>
    </font>
    <font>
      <vertAlign val="superscript"/>
      <sz val="9"/>
      <color rgb="FF000000"/>
      <name val="Times New Roman"/>
      <family val="1"/>
    </font>
    <font>
      <b/>
      <sz val="9"/>
      <color theme="1"/>
      <name val="Times New Roman"/>
      <family val="1"/>
    </font>
    <font>
      <vertAlign val="subscript"/>
      <sz val="9"/>
      <color rgb="FF000000"/>
      <name val="Times New Roman"/>
      <family val="1"/>
    </font>
    <font>
      <b/>
      <sz val="11"/>
      <color theme="1"/>
      <name val="Times New Roman"/>
      <family val="1"/>
    </font>
    <font>
      <sz val="10"/>
      <color theme="1"/>
      <name val="Times New Roman"/>
      <family val="1"/>
    </font>
    <font>
      <i/>
      <sz val="11"/>
      <color theme="1"/>
      <name val="Times New Roman"/>
      <family val="1"/>
    </font>
    <font>
      <b/>
      <sz val="11"/>
      <color rgb="FFFF0000"/>
      <name val="Times New Roman"/>
      <family val="1"/>
    </font>
    <font>
      <b/>
      <sz val="11"/>
      <name val="Times New Roman"/>
      <family val="1"/>
    </font>
    <font>
      <b/>
      <sz val="12"/>
      <name val="Times New Roman"/>
      <family val="1"/>
    </font>
  </fonts>
  <fills count="7">
    <fill>
      <patternFill patternType="none"/>
    </fill>
    <fill>
      <patternFill patternType="gray125"/>
    </fill>
    <fill>
      <patternFill patternType="solid">
        <fgColor rgb="FFC6E0B4"/>
        <bgColor indexed="64"/>
      </patternFill>
    </fill>
    <fill>
      <patternFill patternType="solid">
        <fgColor rgb="FFFFFFFF"/>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65">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bottom style="dotted">
        <color indexed="64"/>
      </bottom>
      <diagonal/>
    </border>
    <border>
      <left/>
      <right style="dotted">
        <color indexed="64"/>
      </right>
      <top/>
      <bottom style="dotted">
        <color indexed="64"/>
      </bottom>
      <diagonal/>
    </border>
    <border>
      <left/>
      <right style="medium">
        <color indexed="64"/>
      </right>
      <top/>
      <bottom style="dotted">
        <color indexed="64"/>
      </bottom>
      <diagonal/>
    </border>
    <border>
      <left style="medium">
        <color indexed="64"/>
      </left>
      <right style="dotted">
        <color indexed="64"/>
      </right>
      <top/>
      <bottom/>
      <diagonal/>
    </border>
    <border>
      <left/>
      <right style="dotted">
        <color indexed="64"/>
      </right>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medium">
        <color indexed="64"/>
      </right>
      <top style="dotted">
        <color indexed="64"/>
      </top>
      <bottom/>
      <diagonal/>
    </border>
    <border>
      <left style="dotted">
        <color indexed="64"/>
      </left>
      <right style="medium">
        <color indexed="64"/>
      </right>
      <top/>
      <bottom/>
      <diagonal/>
    </border>
    <border>
      <left style="dotted">
        <color indexed="64"/>
      </left>
      <right style="medium">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bottom style="medium">
        <color indexed="64"/>
      </bottom>
      <diagonal/>
    </border>
    <border>
      <left style="medium">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dotted">
        <color indexed="64"/>
      </right>
      <top/>
      <bottom style="medium">
        <color indexed="64"/>
      </bottom>
      <diagonal/>
    </border>
    <border>
      <left/>
      <right style="dotted">
        <color indexed="64"/>
      </right>
      <top/>
      <bottom style="medium">
        <color indexed="64"/>
      </bottom>
      <diagonal/>
    </border>
    <border>
      <left/>
      <right style="medium">
        <color indexed="64"/>
      </right>
      <top style="dotted">
        <color indexed="64"/>
      </top>
      <bottom style="medium">
        <color indexed="64"/>
      </bottom>
      <diagonal/>
    </border>
    <border>
      <left/>
      <right style="dotted">
        <color indexed="64"/>
      </right>
      <top style="dotted">
        <color indexed="64"/>
      </top>
      <bottom/>
      <diagonal/>
    </border>
    <border>
      <left style="dotted">
        <color indexed="64"/>
      </left>
      <right style="dotted">
        <color indexed="64"/>
      </right>
      <top style="hair">
        <color indexed="64"/>
      </top>
      <bottom/>
      <diagonal/>
    </border>
    <border>
      <left style="dotted">
        <color indexed="64"/>
      </left>
      <right style="medium">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style="dotted">
        <color indexed="64"/>
      </right>
      <top style="dotted">
        <color indexed="64"/>
      </top>
      <bottom style="hair">
        <color indexed="64"/>
      </bottom>
      <diagonal/>
    </border>
    <border>
      <left/>
      <right style="dotted">
        <color indexed="64"/>
      </right>
      <top style="dotted">
        <color indexed="64"/>
      </top>
      <bottom style="hair">
        <color indexed="64"/>
      </bottom>
      <diagonal/>
    </border>
    <border>
      <left/>
      <right style="medium">
        <color indexed="64"/>
      </right>
      <top style="dotted">
        <color indexed="64"/>
      </top>
      <bottom style="hair">
        <color indexed="64"/>
      </bottom>
      <diagonal/>
    </border>
    <border>
      <left style="medium">
        <color indexed="64"/>
      </left>
      <right style="dotted">
        <color indexed="64"/>
      </right>
      <top style="hair">
        <color indexed="64"/>
      </top>
      <bottom style="medium">
        <color indexed="64"/>
      </bottom>
      <diagonal/>
    </border>
    <border>
      <left/>
      <right style="dotted">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dotted">
        <color indexed="64"/>
      </right>
      <top style="medium">
        <color indexed="64"/>
      </top>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97">
    <xf numFmtId="0" fontId="0" fillId="0" borderId="0" xfId="0"/>
    <xf numFmtId="0" fontId="1" fillId="0" borderId="11" xfId="0" applyFont="1" applyFill="1" applyBorder="1" applyAlignment="1">
      <alignment horizontal="center" vertical="center"/>
    </xf>
    <xf numFmtId="0" fontId="1" fillId="0" borderId="0" xfId="0" applyFont="1" applyFill="1" applyBorder="1" applyAlignment="1">
      <alignment horizontal="left" vertical="center" wrapText="1"/>
    </xf>
    <xf numFmtId="0" fontId="2" fillId="0" borderId="0" xfId="0" applyFont="1" applyFill="1"/>
    <xf numFmtId="0" fontId="3" fillId="0" borderId="0" xfId="0" applyFont="1" applyFill="1" applyBorder="1" applyAlignment="1">
      <alignment horizontal="center" vertical="center"/>
    </xf>
    <xf numFmtId="0" fontId="4" fillId="2" borderId="6" xfId="0" applyFont="1" applyFill="1" applyBorder="1" applyAlignment="1">
      <alignment horizontal="left" vertical="center"/>
    </xf>
    <xf numFmtId="0" fontId="4" fillId="2" borderId="6"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0" borderId="0" xfId="0" applyFont="1" applyAlignment="1">
      <alignment vertical="center"/>
    </xf>
    <xf numFmtId="0" fontId="6" fillId="0" borderId="8" xfId="0" applyFont="1" applyBorder="1" applyAlignment="1">
      <alignment horizontal="center" vertical="top" wrapText="1"/>
    </xf>
    <xf numFmtId="0" fontId="6" fillId="0" borderId="9" xfId="0" applyFont="1" applyBorder="1" applyAlignment="1">
      <alignment horizontal="left" vertical="center" wrapText="1"/>
    </xf>
    <xf numFmtId="0" fontId="5" fillId="0" borderId="0" xfId="0" applyFont="1"/>
    <xf numFmtId="0" fontId="6" fillId="0" borderId="8" xfId="0" applyFont="1" applyBorder="1" applyAlignment="1">
      <alignment horizontal="center" vertical="top"/>
    </xf>
    <xf numFmtId="0" fontId="4" fillId="2" borderId="2" xfId="0" applyFont="1" applyFill="1" applyBorder="1" applyAlignment="1">
      <alignment horizontal="center" vertical="center"/>
    </xf>
    <xf numFmtId="0" fontId="4" fillId="2" borderId="5" xfId="0" applyFont="1" applyFill="1" applyBorder="1" applyAlignment="1">
      <alignment horizontal="left" vertical="center"/>
    </xf>
    <xf numFmtId="0" fontId="6" fillId="3" borderId="17" xfId="0" applyFont="1" applyFill="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6" fillId="4" borderId="42" xfId="0" applyFont="1" applyFill="1" applyBorder="1" applyAlignment="1">
      <alignment horizontal="left" vertical="center" wrapText="1"/>
    </xf>
    <xf numFmtId="0" fontId="6" fillId="4" borderId="43" xfId="0" applyFont="1" applyFill="1" applyBorder="1" applyAlignment="1">
      <alignment horizontal="left" vertical="center" wrapText="1"/>
    </xf>
    <xf numFmtId="0" fontId="6" fillId="4" borderId="44"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9" xfId="0" applyFont="1" applyFill="1" applyBorder="1" applyAlignment="1">
      <alignment horizontal="center" vertical="center"/>
    </xf>
    <xf numFmtId="0" fontId="4" fillId="2" borderId="15" xfId="0" applyFont="1" applyFill="1" applyBorder="1" applyAlignment="1">
      <alignment horizontal="center" vertical="center" wrapText="1"/>
    </xf>
    <xf numFmtId="0" fontId="5" fillId="0" borderId="0" xfId="0" applyFont="1" applyAlignment="1">
      <alignment vertical="top"/>
    </xf>
    <xf numFmtId="0" fontId="6" fillId="0" borderId="16" xfId="0" applyFont="1" applyBorder="1" applyAlignment="1">
      <alignment horizontal="center" vertical="top" wrapText="1"/>
    </xf>
    <xf numFmtId="0" fontId="6" fillId="3" borderId="17" xfId="0" applyFont="1" applyFill="1" applyBorder="1" applyAlignment="1">
      <alignment horizontal="left" vertical="center" wrapText="1"/>
    </xf>
    <xf numFmtId="0" fontId="7" fillId="0" borderId="18" xfId="0" applyFont="1" applyBorder="1" applyAlignment="1">
      <alignment horizontal="center" vertical="center"/>
    </xf>
    <xf numFmtId="0" fontId="6" fillId="0" borderId="19" xfId="0" applyFont="1" applyBorder="1" applyAlignment="1">
      <alignment horizontal="center" vertical="top"/>
    </xf>
    <xf numFmtId="0" fontId="6" fillId="3" borderId="20" xfId="0" applyFont="1" applyFill="1" applyBorder="1" applyAlignment="1">
      <alignment horizontal="left" vertical="center" wrapText="1"/>
    </xf>
    <xf numFmtId="0" fontId="6" fillId="3" borderId="20" xfId="0" applyFont="1" applyFill="1" applyBorder="1" applyAlignment="1">
      <alignment horizontal="center" vertical="center"/>
    </xf>
    <xf numFmtId="0" fontId="6" fillId="0" borderId="19" xfId="0" applyFont="1" applyBorder="1" applyAlignment="1">
      <alignment horizontal="center" vertical="top" wrapText="1"/>
    </xf>
    <xf numFmtId="0" fontId="6" fillId="3" borderId="23" xfId="0" applyFont="1" applyFill="1" applyBorder="1" applyAlignment="1">
      <alignment horizontal="left" vertical="center" wrapText="1"/>
    </xf>
    <xf numFmtId="0" fontId="6" fillId="0" borderId="31" xfId="0" applyFont="1" applyBorder="1" applyAlignment="1">
      <alignment horizontal="center" vertical="top" wrapText="1"/>
    </xf>
    <xf numFmtId="0" fontId="6" fillId="0" borderId="17" xfId="0" applyFont="1" applyBorder="1" applyAlignment="1">
      <alignment horizontal="left" vertical="center" wrapText="1"/>
    </xf>
    <xf numFmtId="0" fontId="6" fillId="0" borderId="17" xfId="0" applyFont="1" applyBorder="1" applyAlignment="1">
      <alignment horizontal="center" vertical="center"/>
    </xf>
    <xf numFmtId="0" fontId="6" fillId="0" borderId="23" xfId="0" applyFont="1" applyBorder="1" applyAlignment="1">
      <alignment horizontal="left" vertical="center" wrapText="1"/>
    </xf>
    <xf numFmtId="0" fontId="6" fillId="0" borderId="20" xfId="0" applyFont="1" applyBorder="1" applyAlignment="1">
      <alignment horizontal="left" vertical="center" wrapText="1"/>
    </xf>
    <xf numFmtId="0" fontId="6" fillId="0" borderId="27" xfId="0" applyFont="1" applyBorder="1" applyAlignment="1">
      <alignment horizontal="center" vertical="top"/>
    </xf>
    <xf numFmtId="0" fontId="6" fillId="0" borderId="20" xfId="0" applyFont="1" applyBorder="1" applyAlignment="1">
      <alignment horizontal="center" vertical="center"/>
    </xf>
    <xf numFmtId="0" fontId="6" fillId="0" borderId="22" xfId="0" applyFont="1" applyBorder="1" applyAlignment="1">
      <alignment horizontal="center" vertical="top"/>
    </xf>
    <xf numFmtId="0" fontId="6" fillId="0" borderId="23" xfId="0" applyFont="1" applyBorder="1" applyAlignment="1">
      <alignment horizontal="center" vertical="center"/>
    </xf>
    <xf numFmtId="0" fontId="6" fillId="3" borderId="23" xfId="0" applyFont="1" applyFill="1" applyBorder="1" applyAlignment="1">
      <alignment horizontal="center" vertical="center"/>
    </xf>
    <xf numFmtId="0" fontId="7" fillId="0" borderId="32" xfId="0" applyFont="1" applyBorder="1" applyAlignment="1">
      <alignment horizontal="center" vertical="center"/>
    </xf>
    <xf numFmtId="0" fontId="1" fillId="0" borderId="12" xfId="0" applyFont="1" applyFill="1" applyBorder="1" applyAlignment="1">
      <alignment horizontal="center" vertical="center"/>
    </xf>
    <xf numFmtId="0" fontId="6" fillId="0" borderId="34" xfId="0" applyFont="1" applyBorder="1" applyAlignment="1">
      <alignment horizontal="center" vertical="top"/>
    </xf>
    <xf numFmtId="0" fontId="6" fillId="0" borderId="35" xfId="0" applyFont="1" applyBorder="1" applyAlignment="1">
      <alignment horizontal="left" vertical="center" wrapText="1"/>
    </xf>
    <xf numFmtId="0" fontId="6" fillId="0" borderId="35" xfId="0" applyFont="1" applyBorder="1" applyAlignment="1">
      <alignment horizontal="center" vertical="center"/>
    </xf>
    <xf numFmtId="0" fontId="7" fillId="0" borderId="4" xfId="0" applyFont="1" applyBorder="1" applyAlignment="1">
      <alignment horizontal="center" vertical="center"/>
    </xf>
    <xf numFmtId="0" fontId="6" fillId="0" borderId="16" xfId="0" applyFont="1" applyBorder="1" applyAlignment="1">
      <alignment horizontal="center" vertical="top"/>
    </xf>
    <xf numFmtId="0" fontId="6" fillId="0" borderId="1" xfId="0" applyFont="1" applyBorder="1" applyAlignment="1">
      <alignment horizontal="center" vertical="top"/>
    </xf>
    <xf numFmtId="0" fontId="6" fillId="3" borderId="20" xfId="0" applyFont="1" applyFill="1" applyBorder="1" applyAlignment="1">
      <alignment horizontal="left" vertical="center" wrapText="1" indent="2"/>
    </xf>
    <xf numFmtId="0" fontId="6" fillId="0" borderId="45" xfId="0" applyFont="1" applyBorder="1" applyAlignment="1">
      <alignment horizontal="center" vertical="top" wrapText="1"/>
    </xf>
    <xf numFmtId="0" fontId="6" fillId="3" borderId="46" xfId="0" applyFont="1" applyFill="1" applyBorder="1" applyAlignment="1">
      <alignment horizontal="left" vertical="center" wrapText="1"/>
    </xf>
    <xf numFmtId="0" fontId="6" fillId="3" borderId="46" xfId="0" applyFont="1" applyFill="1" applyBorder="1" applyAlignment="1">
      <alignment horizontal="center" vertical="center"/>
    </xf>
    <xf numFmtId="0" fontId="7" fillId="0" borderId="47" xfId="0" applyFont="1" applyBorder="1" applyAlignment="1">
      <alignment horizontal="center" vertical="center"/>
    </xf>
    <xf numFmtId="0" fontId="1" fillId="0" borderId="3" xfId="0" applyFont="1" applyFill="1" applyBorder="1" applyAlignment="1">
      <alignment horizontal="center" vertical="center"/>
    </xf>
    <xf numFmtId="0" fontId="2" fillId="0" borderId="0" xfId="0" applyFont="1" applyFill="1" applyBorder="1"/>
    <xf numFmtId="0" fontId="4" fillId="2" borderId="53" xfId="0" applyFont="1" applyFill="1" applyBorder="1" applyAlignment="1">
      <alignment horizontal="left" vertical="center"/>
    </xf>
    <xf numFmtId="0" fontId="4" fillId="2" borderId="54" xfId="0" applyFont="1" applyFill="1" applyBorder="1" applyAlignment="1">
      <alignment horizontal="left" vertical="center"/>
    </xf>
    <xf numFmtId="0" fontId="4" fillId="2" borderId="54" xfId="0" applyFont="1" applyFill="1" applyBorder="1" applyAlignment="1">
      <alignment horizontal="left" vertical="center" wrapText="1"/>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6" fillId="3" borderId="57" xfId="0" applyFont="1" applyFill="1" applyBorder="1" applyAlignment="1">
      <alignment horizontal="left" vertical="center" wrapText="1"/>
    </xf>
    <xf numFmtId="0" fontId="6" fillId="3" borderId="37" xfId="0" applyFont="1" applyFill="1" applyBorder="1" applyAlignment="1">
      <alignment horizontal="left" vertical="center" wrapText="1"/>
    </xf>
    <xf numFmtId="0" fontId="6" fillId="0" borderId="36" xfId="0" applyFont="1" applyBorder="1" applyAlignment="1">
      <alignment horizontal="center" vertical="top" wrapText="1"/>
    </xf>
    <xf numFmtId="0" fontId="6" fillId="3" borderId="37" xfId="0" applyFont="1" applyFill="1" applyBorder="1" applyAlignment="1">
      <alignment horizontal="center" vertical="center"/>
    </xf>
    <xf numFmtId="0" fontId="7" fillId="0" borderId="33" xfId="0" applyFont="1" applyBorder="1" applyAlignment="1">
      <alignment horizontal="center" vertical="center"/>
    </xf>
    <xf numFmtId="0" fontId="6" fillId="0" borderId="48" xfId="0" applyFont="1" applyBorder="1" applyAlignment="1">
      <alignment horizontal="center" vertical="top" wrapText="1"/>
    </xf>
    <xf numFmtId="0" fontId="6" fillId="3" borderId="49" xfId="0" applyFont="1" applyFill="1" applyBorder="1" applyAlignment="1">
      <alignment horizontal="left" vertical="center" wrapText="1"/>
    </xf>
    <xf numFmtId="0" fontId="6" fillId="3" borderId="49" xfId="0" applyFont="1" applyFill="1" applyBorder="1" applyAlignment="1">
      <alignment horizontal="center" vertical="center"/>
    </xf>
    <xf numFmtId="0" fontId="7" fillId="0" borderId="50" xfId="0" applyFont="1" applyBorder="1" applyAlignment="1">
      <alignment horizontal="center" vertical="center"/>
    </xf>
    <xf numFmtId="0" fontId="6" fillId="3" borderId="39" xfId="0" applyFont="1" applyFill="1" applyBorder="1" applyAlignment="1">
      <alignment horizontal="left" vertical="center" wrapText="1"/>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7" fillId="0" borderId="16" xfId="0" applyFont="1" applyBorder="1" applyAlignment="1">
      <alignment horizontal="center" vertical="top"/>
    </xf>
    <xf numFmtId="0" fontId="7" fillId="0" borderId="17" xfId="0" applyFont="1" applyBorder="1" applyAlignment="1">
      <alignment horizontal="center" vertical="center"/>
    </xf>
    <xf numFmtId="0" fontId="7" fillId="0" borderId="19" xfId="0" applyFont="1" applyBorder="1" applyAlignment="1">
      <alignment horizontal="center" vertical="top"/>
    </xf>
    <xf numFmtId="0" fontId="7" fillId="0" borderId="20" xfId="0" applyFont="1" applyBorder="1" applyAlignment="1">
      <alignment horizontal="center" vertical="center"/>
    </xf>
    <xf numFmtId="0" fontId="7" fillId="0" borderId="19" xfId="0" quotePrefix="1" applyFont="1" applyBorder="1" applyAlignment="1">
      <alignment horizontal="center" vertical="top"/>
    </xf>
    <xf numFmtId="0" fontId="7" fillId="0" borderId="20" xfId="0" applyFont="1" applyBorder="1" applyAlignment="1">
      <alignment horizontal="left" vertical="center" wrapText="1"/>
    </xf>
    <xf numFmtId="0" fontId="6" fillId="0" borderId="16" xfId="0" applyFont="1" applyBorder="1" applyAlignment="1">
      <alignment horizontal="center" vertical="center"/>
    </xf>
    <xf numFmtId="0" fontId="6" fillId="4" borderId="39" xfId="0" applyFont="1" applyFill="1" applyBorder="1" applyAlignment="1">
      <alignment horizontal="left" vertical="center" wrapText="1"/>
    </xf>
    <xf numFmtId="0" fontId="6" fillId="4" borderId="23"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4" borderId="19" xfId="0" applyFont="1" applyFill="1" applyBorder="1" applyAlignment="1">
      <alignment horizontal="center" vertical="top"/>
    </xf>
    <xf numFmtId="0" fontId="6" fillId="4" borderId="20" xfId="0" applyFont="1" applyFill="1" applyBorder="1" applyAlignment="1">
      <alignment horizontal="center" vertical="center"/>
    </xf>
    <xf numFmtId="0" fontId="7" fillId="4" borderId="20" xfId="0" applyFont="1" applyFill="1" applyBorder="1" applyAlignment="1">
      <alignment horizontal="center" vertical="center"/>
    </xf>
    <xf numFmtId="0" fontId="6" fillId="4" borderId="19" xfId="0" quotePrefix="1" applyFont="1" applyFill="1" applyBorder="1" applyAlignment="1">
      <alignment horizontal="center" vertical="top"/>
    </xf>
    <xf numFmtId="0" fontId="6" fillId="0" borderId="19" xfId="0" quotePrefix="1" applyFont="1" applyBorder="1" applyAlignment="1">
      <alignment horizontal="center" vertical="top"/>
    </xf>
    <xf numFmtId="0" fontId="6" fillId="0" borderId="18" xfId="0" applyFont="1" applyBorder="1" applyAlignment="1">
      <alignment horizontal="center" vertical="center"/>
    </xf>
    <xf numFmtId="0" fontId="6" fillId="0" borderId="51" xfId="0" applyFont="1" applyBorder="1" applyAlignment="1">
      <alignment horizontal="center" vertical="top"/>
    </xf>
    <xf numFmtId="0" fontId="6" fillId="0" borderId="52" xfId="0" applyFont="1" applyBorder="1" applyAlignment="1">
      <alignment horizontal="left" vertical="center" wrapText="1"/>
    </xf>
    <xf numFmtId="0" fontId="6" fillId="0" borderId="52" xfId="0" applyFont="1" applyBorder="1" applyAlignment="1">
      <alignment horizontal="center" vertical="center"/>
    </xf>
    <xf numFmtId="0" fontId="6" fillId="3" borderId="52" xfId="0" applyFont="1" applyFill="1" applyBorder="1" applyAlignment="1">
      <alignment horizontal="center" vertical="center"/>
    </xf>
    <xf numFmtId="0" fontId="6" fillId="0" borderId="38" xfId="0" applyFont="1" applyBorder="1" applyAlignment="1">
      <alignment horizontal="center" vertical="center"/>
    </xf>
    <xf numFmtId="0" fontId="6" fillId="4" borderId="21" xfId="0" applyFont="1" applyFill="1" applyBorder="1" applyAlignment="1">
      <alignment horizontal="center" vertical="center"/>
    </xf>
    <xf numFmtId="0" fontId="6" fillId="0" borderId="19" xfId="0" applyFont="1" applyFill="1" applyBorder="1" applyAlignment="1">
      <alignment horizontal="center" vertical="top"/>
    </xf>
    <xf numFmtId="0" fontId="6" fillId="0" borderId="20" xfId="0" applyFont="1" applyFill="1" applyBorder="1" applyAlignment="1">
      <alignment horizontal="left" vertical="center" wrapText="1"/>
    </xf>
    <xf numFmtId="0" fontId="6" fillId="0" borderId="20" xfId="0" applyFont="1" applyFill="1" applyBorder="1" applyAlignment="1">
      <alignment horizontal="center" vertical="center"/>
    </xf>
    <xf numFmtId="0" fontId="7"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5" fillId="0" borderId="0" xfId="0" applyFont="1" applyFill="1"/>
    <xf numFmtId="0" fontId="6" fillId="4" borderId="16" xfId="0" applyFont="1" applyFill="1" applyBorder="1" applyAlignment="1">
      <alignment horizontal="center" vertical="top"/>
    </xf>
    <xf numFmtId="0" fontId="6" fillId="0" borderId="20" xfId="0" applyFont="1" applyBorder="1" applyAlignment="1">
      <alignment horizontal="left" vertical="center"/>
    </xf>
    <xf numFmtId="0" fontId="6" fillId="0" borderId="16" xfId="0" applyFont="1" applyBorder="1" applyAlignment="1">
      <alignment horizontal="center" vertical="center" wrapText="1"/>
    </xf>
    <xf numFmtId="0" fontId="3" fillId="0" borderId="62" xfId="0" applyFont="1" applyFill="1" applyBorder="1" applyAlignment="1">
      <alignment horizontal="left" vertical="center" wrapText="1"/>
    </xf>
    <xf numFmtId="0" fontId="1" fillId="0" borderId="62" xfId="0" applyFont="1" applyFill="1" applyBorder="1" applyAlignment="1">
      <alignment horizontal="right" vertical="center" wrapText="1"/>
    </xf>
    <xf numFmtId="0" fontId="2" fillId="5" borderId="62" xfId="0" applyFont="1" applyFill="1" applyBorder="1"/>
    <xf numFmtId="0" fontId="1" fillId="5" borderId="62" xfId="0" applyFont="1" applyFill="1" applyBorder="1" applyAlignment="1">
      <alignment horizontal="left" vertical="center" wrapText="1"/>
    </xf>
    <xf numFmtId="0" fontId="4" fillId="2" borderId="62" xfId="0" applyFont="1" applyFill="1" applyBorder="1" applyAlignment="1">
      <alignment horizontal="center" vertical="center"/>
    </xf>
    <xf numFmtId="0" fontId="4" fillId="2" borderId="62" xfId="0" applyFont="1" applyFill="1" applyBorder="1" applyAlignment="1">
      <alignment horizontal="left" vertical="center"/>
    </xf>
    <xf numFmtId="0" fontId="4" fillId="2" borderId="62" xfId="0" applyFont="1" applyFill="1" applyBorder="1" applyAlignment="1">
      <alignment horizontal="left" vertical="center" wrapText="1"/>
    </xf>
    <xf numFmtId="0" fontId="4" fillId="2" borderId="62" xfId="0" applyFont="1" applyFill="1" applyBorder="1" applyAlignment="1">
      <alignment horizontal="center" vertical="center" wrapText="1"/>
    </xf>
    <xf numFmtId="0" fontId="6" fillId="0" borderId="62" xfId="0" applyFont="1" applyBorder="1" applyAlignment="1">
      <alignment horizontal="center" vertical="top" wrapText="1"/>
    </xf>
    <xf numFmtId="0" fontId="6" fillId="0" borderId="62" xfId="0" applyFont="1" applyBorder="1" applyAlignment="1">
      <alignment horizontal="left" vertical="center" wrapText="1"/>
    </xf>
    <xf numFmtId="2" fontId="6" fillId="0" borderId="62" xfId="0" applyNumberFormat="1" applyFont="1" applyBorder="1" applyAlignment="1">
      <alignment horizontal="right" vertical="center"/>
    </xf>
    <xf numFmtId="164" fontId="4" fillId="0" borderId="62" xfId="0" applyNumberFormat="1" applyFont="1" applyBorder="1" applyAlignment="1">
      <alignment horizontal="right" vertical="center"/>
    </xf>
    <xf numFmtId="2" fontId="7" fillId="0" borderId="62" xfId="0" applyNumberFormat="1" applyFont="1" applyBorder="1" applyAlignment="1">
      <alignment horizontal="right" vertical="center"/>
    </xf>
    <xf numFmtId="0" fontId="6" fillId="0" borderId="62" xfId="0" applyFont="1" applyBorder="1" applyAlignment="1">
      <alignment horizontal="center" vertical="top"/>
    </xf>
    <xf numFmtId="0" fontId="4" fillId="2" borderId="64" xfId="0" applyFont="1" applyFill="1" applyBorder="1" applyAlignment="1">
      <alignment horizontal="center" vertical="center"/>
    </xf>
    <xf numFmtId="0" fontId="4" fillId="2" borderId="64" xfId="0" applyFont="1" applyFill="1" applyBorder="1" applyAlignment="1">
      <alignment vertical="center"/>
    </xf>
    <xf numFmtId="0" fontId="12" fillId="0" borderId="63" xfId="0" applyFont="1" applyBorder="1"/>
    <xf numFmtId="0" fontId="11" fillId="0" borderId="0" xfId="0" applyFont="1" applyAlignment="1">
      <alignment horizontal="center" wrapText="1"/>
    </xf>
    <xf numFmtId="0" fontId="11"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xf numFmtId="0" fontId="5" fillId="0" borderId="0" xfId="0" applyFont="1" applyAlignment="1">
      <alignment vertical="top" wrapText="1"/>
    </xf>
    <xf numFmtId="0" fontId="5" fillId="0" borderId="0" xfId="0" applyFont="1" applyAlignment="1">
      <alignment vertical="top"/>
    </xf>
    <xf numFmtId="0" fontId="0" fillId="0" borderId="0" xfId="0" applyAlignment="1">
      <alignment horizontal="left"/>
    </xf>
    <xf numFmtId="0" fontId="11" fillId="0" borderId="2" xfId="0" applyFont="1" applyBorder="1" applyAlignment="1">
      <alignment horizontal="center"/>
    </xf>
    <xf numFmtId="0" fontId="11" fillId="0" borderId="3" xfId="0" applyFont="1" applyBorder="1" applyAlignment="1">
      <alignment horizontal="center"/>
    </xf>
    <xf numFmtId="0" fontId="1" fillId="0" borderId="0" xfId="0" applyFont="1" applyFill="1" applyBorder="1" applyAlignment="1">
      <alignment horizontal="left" vertical="center" wrapText="1"/>
    </xf>
    <xf numFmtId="0" fontId="1" fillId="0" borderId="62" xfId="0" applyFont="1" applyFill="1" applyBorder="1" applyAlignment="1">
      <alignment horizontal="center" vertical="center"/>
    </xf>
    <xf numFmtId="0" fontId="4" fillId="2" borderId="64" xfId="0" applyFont="1" applyFill="1" applyBorder="1" applyAlignment="1">
      <alignment horizontal="left" vertical="center"/>
    </xf>
    <xf numFmtId="0" fontId="1" fillId="0" borderId="62" xfId="0" applyFont="1" applyFill="1" applyBorder="1" applyAlignment="1">
      <alignment horizontal="center" vertical="center" wrapText="1"/>
    </xf>
    <xf numFmtId="0" fontId="3" fillId="0" borderId="13" xfId="0" applyFont="1" applyFill="1" applyBorder="1" applyAlignment="1">
      <alignment horizontal="left" vertical="center"/>
    </xf>
    <xf numFmtId="0" fontId="4" fillId="2" borderId="3" xfId="0" applyFont="1" applyFill="1" applyBorder="1" applyAlignment="1">
      <alignment horizontal="left" vertical="center"/>
    </xf>
    <xf numFmtId="0" fontId="4" fillId="2" borderId="14" xfId="0" applyFont="1" applyFill="1" applyBorder="1" applyAlignment="1">
      <alignment horizontal="left" vertical="center"/>
    </xf>
    <xf numFmtId="0" fontId="6" fillId="0" borderId="8" xfId="0" applyFont="1" applyBorder="1" applyAlignment="1">
      <alignment horizontal="center" vertical="top"/>
    </xf>
    <xf numFmtId="0" fontId="6" fillId="0" borderId="9"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6" fillId="0" borderId="24" xfId="0" applyFont="1" applyBorder="1" applyAlignment="1">
      <alignment horizontal="center" vertical="top" wrapText="1"/>
    </xf>
    <xf numFmtId="0" fontId="6" fillId="0" borderId="22" xfId="0" applyFont="1" applyBorder="1" applyAlignment="1">
      <alignment horizontal="center" vertical="top" wrapText="1"/>
    </xf>
    <xf numFmtId="0" fontId="6" fillId="0" borderId="19" xfId="0" applyFont="1" applyBorder="1" applyAlignment="1">
      <alignment horizontal="center" vertical="top" wrapText="1"/>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6" fillId="0" borderId="24" xfId="0" applyFont="1" applyBorder="1" applyAlignment="1">
      <alignment horizontal="center" vertical="top"/>
    </xf>
    <xf numFmtId="0" fontId="6" fillId="0" borderId="22" xfId="0" applyFont="1" applyBorder="1" applyAlignment="1">
      <alignment horizontal="center" vertical="top"/>
    </xf>
    <xf numFmtId="0" fontId="6" fillId="0" borderId="19" xfId="0" applyFont="1" applyBorder="1" applyAlignment="1">
      <alignment horizontal="center" vertical="top"/>
    </xf>
    <xf numFmtId="0" fontId="6" fillId="0" borderId="25" xfId="0" applyFont="1" applyBorder="1" applyAlignment="1">
      <alignment horizontal="center" vertical="top"/>
    </xf>
    <xf numFmtId="0" fontId="6" fillId="0" borderId="26" xfId="0" applyFont="1" applyBorder="1" applyAlignment="1">
      <alignment horizontal="center" vertical="top"/>
    </xf>
    <xf numFmtId="0" fontId="6" fillId="0" borderId="27" xfId="0" applyFont="1" applyBorder="1" applyAlignment="1">
      <alignment horizontal="center" vertical="top"/>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1"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7" fillId="0" borderId="59" xfId="0" applyFont="1" applyBorder="1" applyAlignment="1">
      <alignment horizontal="center" vertical="center"/>
    </xf>
    <xf numFmtId="0" fontId="7" fillId="0" borderId="61" xfId="0" applyFont="1" applyBorder="1" applyAlignment="1">
      <alignment horizontal="center" vertical="center"/>
    </xf>
    <xf numFmtId="0" fontId="1" fillId="0" borderId="3" xfId="0" applyFont="1" applyFill="1" applyBorder="1" applyAlignment="1">
      <alignment horizontal="left" vertical="center" wrapText="1"/>
    </xf>
    <xf numFmtId="0" fontId="6" fillId="0" borderId="56" xfId="0" applyFont="1" applyBorder="1" applyAlignment="1">
      <alignment horizontal="center" vertical="top" wrapText="1"/>
    </xf>
    <xf numFmtId="0" fontId="6" fillId="0" borderId="36" xfId="0" applyFont="1" applyBorder="1" applyAlignment="1">
      <alignment horizontal="center" vertical="top" wrapText="1"/>
    </xf>
    <xf numFmtId="0" fontId="6" fillId="3" borderId="58" xfId="0" applyFont="1" applyFill="1" applyBorder="1" applyAlignment="1">
      <alignment horizontal="center" vertical="center"/>
    </xf>
    <xf numFmtId="0" fontId="6" fillId="3" borderId="60" xfId="0" applyFont="1" applyFill="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4" borderId="25"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27" xfId="0" applyFont="1" applyFill="1" applyBorder="1" applyAlignment="1">
      <alignment horizontal="center" vertical="center"/>
    </xf>
    <xf numFmtId="0" fontId="6" fillId="4" borderId="24" xfId="0" applyFont="1" applyFill="1" applyBorder="1" applyAlignment="1">
      <alignment horizontal="center" vertical="top"/>
    </xf>
    <xf numFmtId="0" fontId="6" fillId="4" borderId="22" xfId="0" applyFont="1" applyFill="1" applyBorder="1" applyAlignment="1">
      <alignment horizontal="center" vertical="top"/>
    </xf>
    <xf numFmtId="0" fontId="6" fillId="4" borderId="19" xfId="0" applyFont="1" applyFill="1" applyBorder="1" applyAlignment="1">
      <alignment horizontal="center" vertical="top"/>
    </xf>
    <xf numFmtId="0" fontId="6" fillId="4" borderId="24" xfId="0" quotePrefix="1" applyFont="1" applyFill="1" applyBorder="1" applyAlignment="1">
      <alignment horizontal="center" vertical="top"/>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6" fillId="4" borderId="41"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28" xfId="0" applyFont="1" applyFill="1" applyBorder="1" applyAlignment="1">
      <alignment horizontal="center" vertical="center"/>
    </xf>
    <xf numFmtId="0" fontId="15" fillId="6" borderId="11" xfId="0" applyFont="1" applyFill="1" applyBorder="1" applyAlignment="1">
      <alignment horizontal="center" vertical="center"/>
    </xf>
    <xf numFmtId="0" fontId="16" fillId="6"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74DA7-0F02-499D-BEF4-7B9CA5967AEB}">
  <dimension ref="A1:L45"/>
  <sheetViews>
    <sheetView view="pageBreakPreview" topLeftCell="A23" zoomScaleNormal="100" zoomScaleSheetLayoutView="100" workbookViewId="0">
      <selection sqref="A1:L45"/>
    </sheetView>
  </sheetViews>
  <sheetFormatPr defaultRowHeight="14.5" x14ac:dyDescent="0.35"/>
  <cols>
    <col min="12" max="12" width="56" customWidth="1"/>
  </cols>
  <sheetData>
    <row r="1" spans="1:12" x14ac:dyDescent="0.35">
      <c r="A1" s="124" t="s">
        <v>395</v>
      </c>
      <c r="B1" s="125"/>
      <c r="C1" s="125"/>
      <c r="D1" s="125"/>
      <c r="E1" s="125"/>
      <c r="F1" s="125"/>
      <c r="G1" s="125"/>
      <c r="H1" s="125"/>
      <c r="I1" s="125"/>
      <c r="J1" s="125"/>
      <c r="K1" s="125"/>
      <c r="L1" s="125"/>
    </row>
    <row r="2" spans="1:12" x14ac:dyDescent="0.35">
      <c r="A2" s="125"/>
      <c r="B2" s="125"/>
      <c r="C2" s="125"/>
      <c r="D2" s="125"/>
      <c r="E2" s="125"/>
      <c r="F2" s="125"/>
      <c r="G2" s="125"/>
      <c r="H2" s="125"/>
      <c r="I2" s="125"/>
      <c r="J2" s="125"/>
      <c r="K2" s="125"/>
      <c r="L2" s="125"/>
    </row>
    <row r="3" spans="1:12" x14ac:dyDescent="0.35">
      <c r="A3" s="125"/>
      <c r="B3" s="125"/>
      <c r="C3" s="125"/>
      <c r="D3" s="125"/>
      <c r="E3" s="125"/>
      <c r="F3" s="125"/>
      <c r="G3" s="125"/>
      <c r="H3" s="125"/>
      <c r="I3" s="125"/>
      <c r="J3" s="125"/>
      <c r="K3" s="125"/>
      <c r="L3" s="125"/>
    </row>
    <row r="4" spans="1:12" x14ac:dyDescent="0.35">
      <c r="A4" s="126" t="s">
        <v>394</v>
      </c>
      <c r="B4" s="127"/>
      <c r="C4" s="127"/>
      <c r="D4" s="127"/>
      <c r="E4" s="127"/>
      <c r="F4" s="127"/>
      <c r="G4" s="127"/>
      <c r="H4" s="127"/>
      <c r="I4" s="127"/>
      <c r="J4" s="127"/>
      <c r="K4" s="127"/>
      <c r="L4" s="127"/>
    </row>
    <row r="5" spans="1:12" x14ac:dyDescent="0.35">
      <c r="A5" s="128" t="s">
        <v>396</v>
      </c>
      <c r="B5" s="129"/>
      <c r="C5" s="129"/>
      <c r="D5" s="129"/>
      <c r="E5" s="129"/>
      <c r="F5" s="129"/>
      <c r="G5" s="129"/>
      <c r="H5" s="129"/>
      <c r="I5" s="129"/>
      <c r="J5" s="129"/>
      <c r="K5" s="129"/>
      <c r="L5" s="129"/>
    </row>
    <row r="6" spans="1:12" x14ac:dyDescent="0.35">
      <c r="A6" s="129"/>
      <c r="B6" s="129"/>
      <c r="C6" s="129"/>
      <c r="D6" s="129"/>
      <c r="E6" s="129"/>
      <c r="F6" s="129"/>
      <c r="G6" s="129"/>
      <c r="H6" s="129"/>
      <c r="I6" s="129"/>
      <c r="J6" s="129"/>
      <c r="K6" s="129"/>
      <c r="L6" s="129"/>
    </row>
    <row r="7" spans="1:12" x14ac:dyDescent="0.35">
      <c r="A7" s="129"/>
      <c r="B7" s="129"/>
      <c r="C7" s="129"/>
      <c r="D7" s="129"/>
      <c r="E7" s="129"/>
      <c r="F7" s="129"/>
      <c r="G7" s="129"/>
      <c r="H7" s="129"/>
      <c r="I7" s="129"/>
      <c r="J7" s="129"/>
      <c r="K7" s="129"/>
      <c r="L7" s="129"/>
    </row>
    <row r="8" spans="1:12" x14ac:dyDescent="0.35">
      <c r="A8" s="129"/>
      <c r="B8" s="129"/>
      <c r="C8" s="129"/>
      <c r="D8" s="129"/>
      <c r="E8" s="129"/>
      <c r="F8" s="129"/>
      <c r="G8" s="129"/>
      <c r="H8" s="129"/>
      <c r="I8" s="129"/>
      <c r="J8" s="129"/>
      <c r="K8" s="129"/>
      <c r="L8" s="129"/>
    </row>
    <row r="9" spans="1:12" x14ac:dyDescent="0.35">
      <c r="A9" s="129"/>
      <c r="B9" s="129"/>
      <c r="C9" s="129"/>
      <c r="D9" s="129"/>
      <c r="E9" s="129"/>
      <c r="F9" s="129"/>
      <c r="G9" s="129"/>
      <c r="H9" s="129"/>
      <c r="I9" s="129"/>
      <c r="J9" s="129"/>
      <c r="K9" s="129"/>
      <c r="L9" s="129"/>
    </row>
    <row r="10" spans="1:12" x14ac:dyDescent="0.35">
      <c r="A10" s="129"/>
      <c r="B10" s="129"/>
      <c r="C10" s="129"/>
      <c r="D10" s="129"/>
      <c r="E10" s="129"/>
      <c r="F10" s="129"/>
      <c r="G10" s="129"/>
      <c r="H10" s="129"/>
      <c r="I10" s="129"/>
      <c r="J10" s="129"/>
      <c r="K10" s="129"/>
      <c r="L10" s="129"/>
    </row>
    <row r="11" spans="1:12" x14ac:dyDescent="0.35">
      <c r="A11" s="129"/>
      <c r="B11" s="129"/>
      <c r="C11" s="129"/>
      <c r="D11" s="129"/>
      <c r="E11" s="129"/>
      <c r="F11" s="129"/>
      <c r="G11" s="129"/>
      <c r="H11" s="129"/>
      <c r="I11" s="129"/>
      <c r="J11" s="129"/>
      <c r="K11" s="129"/>
      <c r="L11" s="129"/>
    </row>
    <row r="12" spans="1:12" x14ac:dyDescent="0.35">
      <c r="A12" s="129"/>
      <c r="B12" s="129"/>
      <c r="C12" s="129"/>
      <c r="D12" s="129"/>
      <c r="E12" s="129"/>
      <c r="F12" s="129"/>
      <c r="G12" s="129"/>
      <c r="H12" s="129"/>
      <c r="I12" s="129"/>
      <c r="J12" s="129"/>
      <c r="K12" s="129"/>
      <c r="L12" s="129"/>
    </row>
    <row r="13" spans="1:12" x14ac:dyDescent="0.35">
      <c r="A13" s="129"/>
      <c r="B13" s="129"/>
      <c r="C13" s="129"/>
      <c r="D13" s="129"/>
      <c r="E13" s="129"/>
      <c r="F13" s="129"/>
      <c r="G13" s="129"/>
      <c r="H13" s="129"/>
      <c r="I13" s="129"/>
      <c r="J13" s="129"/>
      <c r="K13" s="129"/>
      <c r="L13" s="129"/>
    </row>
    <row r="14" spans="1:12" x14ac:dyDescent="0.35">
      <c r="A14" s="129"/>
      <c r="B14" s="129"/>
      <c r="C14" s="129"/>
      <c r="D14" s="129"/>
      <c r="E14" s="129"/>
      <c r="F14" s="129"/>
      <c r="G14" s="129"/>
      <c r="H14" s="129"/>
      <c r="I14" s="129"/>
      <c r="J14" s="129"/>
      <c r="K14" s="129"/>
      <c r="L14" s="129"/>
    </row>
    <row r="15" spans="1:12" x14ac:dyDescent="0.35">
      <c r="A15" s="129"/>
      <c r="B15" s="129"/>
      <c r="C15" s="129"/>
      <c r="D15" s="129"/>
      <c r="E15" s="129"/>
      <c r="F15" s="129"/>
      <c r="G15" s="129"/>
      <c r="H15" s="129"/>
      <c r="I15" s="129"/>
      <c r="J15" s="129"/>
      <c r="K15" s="129"/>
      <c r="L15" s="129"/>
    </row>
    <row r="16" spans="1:12" x14ac:dyDescent="0.35">
      <c r="A16" s="129"/>
      <c r="B16" s="129"/>
      <c r="C16" s="129"/>
      <c r="D16" s="129"/>
      <c r="E16" s="129"/>
      <c r="F16" s="129"/>
      <c r="G16" s="129"/>
      <c r="H16" s="129"/>
      <c r="I16" s="129"/>
      <c r="J16" s="129"/>
      <c r="K16" s="129"/>
      <c r="L16" s="129"/>
    </row>
    <row r="17" spans="1:12" x14ac:dyDescent="0.35">
      <c r="A17" s="129"/>
      <c r="B17" s="129"/>
      <c r="C17" s="129"/>
      <c r="D17" s="129"/>
      <c r="E17" s="129"/>
      <c r="F17" s="129"/>
      <c r="G17" s="129"/>
      <c r="H17" s="129"/>
      <c r="I17" s="129"/>
      <c r="J17" s="129"/>
      <c r="K17" s="129"/>
      <c r="L17" s="129"/>
    </row>
    <row r="18" spans="1:12" x14ac:dyDescent="0.35">
      <c r="A18" s="129"/>
      <c r="B18" s="129"/>
      <c r="C18" s="129"/>
      <c r="D18" s="129"/>
      <c r="E18" s="129"/>
      <c r="F18" s="129"/>
      <c r="G18" s="129"/>
      <c r="H18" s="129"/>
      <c r="I18" s="129"/>
      <c r="J18" s="129"/>
      <c r="K18" s="129"/>
      <c r="L18" s="129"/>
    </row>
    <row r="19" spans="1:12" x14ac:dyDescent="0.35">
      <c r="A19" s="129"/>
      <c r="B19" s="129"/>
      <c r="C19" s="129"/>
      <c r="D19" s="129"/>
      <c r="E19" s="129"/>
      <c r="F19" s="129"/>
      <c r="G19" s="129"/>
      <c r="H19" s="129"/>
      <c r="I19" s="129"/>
      <c r="J19" s="129"/>
      <c r="K19" s="129"/>
      <c r="L19" s="129"/>
    </row>
    <row r="20" spans="1:12" x14ac:dyDescent="0.35">
      <c r="A20" s="129"/>
      <c r="B20" s="129"/>
      <c r="C20" s="129"/>
      <c r="D20" s="129"/>
      <c r="E20" s="129"/>
      <c r="F20" s="129"/>
      <c r="G20" s="129"/>
      <c r="H20" s="129"/>
      <c r="I20" s="129"/>
      <c r="J20" s="129"/>
      <c r="K20" s="129"/>
      <c r="L20" s="129"/>
    </row>
    <row r="21" spans="1:12" x14ac:dyDescent="0.35">
      <c r="A21" s="129"/>
      <c r="B21" s="129"/>
      <c r="C21" s="129"/>
      <c r="D21" s="129"/>
      <c r="E21" s="129"/>
      <c r="F21" s="129"/>
      <c r="G21" s="129"/>
      <c r="H21" s="129"/>
      <c r="I21" s="129"/>
      <c r="J21" s="129"/>
      <c r="K21" s="129"/>
      <c r="L21" s="129"/>
    </row>
    <row r="22" spans="1:12" x14ac:dyDescent="0.35">
      <c r="A22" s="129"/>
      <c r="B22" s="129"/>
      <c r="C22" s="129"/>
      <c r="D22" s="129"/>
      <c r="E22" s="129"/>
      <c r="F22" s="129"/>
      <c r="G22" s="129"/>
      <c r="H22" s="129"/>
      <c r="I22" s="129"/>
      <c r="J22" s="129"/>
      <c r="K22" s="129"/>
      <c r="L22" s="129"/>
    </row>
    <row r="23" spans="1:12" x14ac:dyDescent="0.35">
      <c r="A23" s="129"/>
      <c r="B23" s="129"/>
      <c r="C23" s="129"/>
      <c r="D23" s="129"/>
      <c r="E23" s="129"/>
      <c r="F23" s="129"/>
      <c r="G23" s="129"/>
      <c r="H23" s="129"/>
      <c r="I23" s="129"/>
      <c r="J23" s="129"/>
      <c r="K23" s="129"/>
      <c r="L23" s="129"/>
    </row>
    <row r="24" spans="1:12" x14ac:dyDescent="0.35">
      <c r="A24" s="129"/>
      <c r="B24" s="129"/>
      <c r="C24" s="129"/>
      <c r="D24" s="129"/>
      <c r="E24" s="129"/>
      <c r="F24" s="129"/>
      <c r="G24" s="129"/>
      <c r="H24" s="129"/>
      <c r="I24" s="129"/>
      <c r="J24" s="129"/>
      <c r="K24" s="129"/>
      <c r="L24" s="129"/>
    </row>
    <row r="25" spans="1:12" x14ac:dyDescent="0.35">
      <c r="A25" s="129"/>
      <c r="B25" s="129"/>
      <c r="C25" s="129"/>
      <c r="D25" s="129"/>
      <c r="E25" s="129"/>
      <c r="F25" s="129"/>
      <c r="G25" s="129"/>
      <c r="H25" s="129"/>
      <c r="I25" s="129"/>
      <c r="J25" s="129"/>
      <c r="K25" s="129"/>
      <c r="L25" s="129"/>
    </row>
    <row r="26" spans="1:12" x14ac:dyDescent="0.35">
      <c r="A26" s="129"/>
      <c r="B26" s="129"/>
      <c r="C26" s="129"/>
      <c r="D26" s="129"/>
      <c r="E26" s="129"/>
      <c r="F26" s="129"/>
      <c r="G26" s="129"/>
      <c r="H26" s="129"/>
      <c r="I26" s="129"/>
      <c r="J26" s="129"/>
      <c r="K26" s="129"/>
      <c r="L26" s="129"/>
    </row>
    <row r="27" spans="1:12" x14ac:dyDescent="0.35">
      <c r="A27" s="129"/>
      <c r="B27" s="129"/>
      <c r="C27" s="129"/>
      <c r="D27" s="129"/>
      <c r="E27" s="129"/>
      <c r="F27" s="129"/>
      <c r="G27" s="129"/>
      <c r="H27" s="129"/>
      <c r="I27" s="129"/>
      <c r="J27" s="129"/>
      <c r="K27" s="129"/>
      <c r="L27" s="129"/>
    </row>
    <row r="28" spans="1:12" x14ac:dyDescent="0.35">
      <c r="A28" s="129"/>
      <c r="B28" s="129"/>
      <c r="C28" s="129"/>
      <c r="D28" s="129"/>
      <c r="E28" s="129"/>
      <c r="F28" s="129"/>
      <c r="G28" s="129"/>
      <c r="H28" s="129"/>
      <c r="I28" s="129"/>
      <c r="J28" s="129"/>
      <c r="K28" s="129"/>
      <c r="L28" s="129"/>
    </row>
    <row r="29" spans="1:12" x14ac:dyDescent="0.35">
      <c r="A29" s="129"/>
      <c r="B29" s="129"/>
      <c r="C29" s="129"/>
      <c r="D29" s="129"/>
      <c r="E29" s="129"/>
      <c r="F29" s="129"/>
      <c r="G29" s="129"/>
      <c r="H29" s="129"/>
      <c r="I29" s="129"/>
      <c r="J29" s="129"/>
      <c r="K29" s="129"/>
      <c r="L29" s="129"/>
    </row>
    <row r="30" spans="1:12" x14ac:dyDescent="0.35">
      <c r="A30" s="129"/>
      <c r="B30" s="129"/>
      <c r="C30" s="129"/>
      <c r="D30" s="129"/>
      <c r="E30" s="129"/>
      <c r="F30" s="129"/>
      <c r="G30" s="129"/>
      <c r="H30" s="129"/>
      <c r="I30" s="129"/>
      <c r="J30" s="129"/>
      <c r="K30" s="129"/>
      <c r="L30" s="129"/>
    </row>
    <row r="31" spans="1:12" x14ac:dyDescent="0.35">
      <c r="A31" s="129"/>
      <c r="B31" s="129"/>
      <c r="C31" s="129"/>
      <c r="D31" s="129"/>
      <c r="E31" s="129"/>
      <c r="F31" s="129"/>
      <c r="G31" s="129"/>
      <c r="H31" s="129"/>
      <c r="I31" s="129"/>
      <c r="J31" s="129"/>
      <c r="K31" s="129"/>
      <c r="L31" s="129"/>
    </row>
    <row r="32" spans="1:12" x14ac:dyDescent="0.35">
      <c r="A32" s="129"/>
      <c r="B32" s="129"/>
      <c r="C32" s="129"/>
      <c r="D32" s="129"/>
      <c r="E32" s="129"/>
      <c r="F32" s="129"/>
      <c r="G32" s="129"/>
      <c r="H32" s="129"/>
      <c r="I32" s="129"/>
      <c r="J32" s="129"/>
      <c r="K32" s="129"/>
      <c r="L32" s="129"/>
    </row>
    <row r="33" spans="1:12" x14ac:dyDescent="0.35">
      <c r="A33" s="129"/>
      <c r="B33" s="129"/>
      <c r="C33" s="129"/>
      <c r="D33" s="129"/>
      <c r="E33" s="129"/>
      <c r="F33" s="129"/>
      <c r="G33" s="129"/>
      <c r="H33" s="129"/>
      <c r="I33" s="129"/>
      <c r="J33" s="129"/>
      <c r="K33" s="129"/>
      <c r="L33" s="129"/>
    </row>
    <row r="34" spans="1:12" x14ac:dyDescent="0.35">
      <c r="A34" s="129"/>
      <c r="B34" s="129"/>
      <c r="C34" s="129"/>
      <c r="D34" s="129"/>
      <c r="E34" s="129"/>
      <c r="F34" s="129"/>
      <c r="G34" s="129"/>
      <c r="H34" s="129"/>
      <c r="I34" s="129"/>
      <c r="J34" s="129"/>
      <c r="K34" s="129"/>
      <c r="L34" s="129"/>
    </row>
    <row r="35" spans="1:12" x14ac:dyDescent="0.35">
      <c r="A35" s="129"/>
      <c r="B35" s="129"/>
      <c r="C35" s="129"/>
      <c r="D35" s="129"/>
      <c r="E35" s="129"/>
      <c r="F35" s="129"/>
      <c r="G35" s="129"/>
      <c r="H35" s="129"/>
      <c r="I35" s="129"/>
      <c r="J35" s="129"/>
      <c r="K35" s="129"/>
      <c r="L35" s="129"/>
    </row>
    <row r="36" spans="1:12" x14ac:dyDescent="0.35">
      <c r="A36" s="129"/>
      <c r="B36" s="129"/>
      <c r="C36" s="129"/>
      <c r="D36" s="129"/>
      <c r="E36" s="129"/>
      <c r="F36" s="129"/>
      <c r="G36" s="129"/>
      <c r="H36" s="129"/>
      <c r="I36" s="129"/>
      <c r="J36" s="129"/>
      <c r="K36" s="129"/>
      <c r="L36" s="129"/>
    </row>
    <row r="37" spans="1:12" x14ac:dyDescent="0.35">
      <c r="A37" s="129"/>
      <c r="B37" s="129"/>
      <c r="C37" s="129"/>
      <c r="D37" s="129"/>
      <c r="E37" s="129"/>
      <c r="F37" s="129"/>
      <c r="G37" s="129"/>
      <c r="H37" s="129"/>
      <c r="I37" s="129"/>
      <c r="J37" s="129"/>
      <c r="K37" s="129"/>
      <c r="L37" s="129"/>
    </row>
    <row r="38" spans="1:12" x14ac:dyDescent="0.35">
      <c r="A38" s="129"/>
      <c r="B38" s="129"/>
      <c r="C38" s="129"/>
      <c r="D38" s="129"/>
      <c r="E38" s="129"/>
      <c r="F38" s="129"/>
      <c r="G38" s="129"/>
      <c r="H38" s="129"/>
      <c r="I38" s="129"/>
      <c r="J38" s="129"/>
      <c r="K38" s="129"/>
      <c r="L38" s="129"/>
    </row>
    <row r="39" spans="1:12" x14ac:dyDescent="0.35">
      <c r="A39" s="129"/>
      <c r="B39" s="129"/>
      <c r="C39" s="129"/>
      <c r="D39" s="129"/>
      <c r="E39" s="129"/>
      <c r="F39" s="129"/>
      <c r="G39" s="129"/>
      <c r="H39" s="129"/>
      <c r="I39" s="129"/>
      <c r="J39" s="129"/>
      <c r="K39" s="129"/>
      <c r="L39" s="129"/>
    </row>
    <row r="40" spans="1:12" x14ac:dyDescent="0.35">
      <c r="A40" s="129"/>
      <c r="B40" s="129"/>
      <c r="C40" s="129"/>
      <c r="D40" s="129"/>
      <c r="E40" s="129"/>
      <c r="F40" s="129"/>
      <c r="G40" s="129"/>
      <c r="H40" s="129"/>
      <c r="I40" s="129"/>
      <c r="J40" s="129"/>
      <c r="K40" s="129"/>
      <c r="L40" s="129"/>
    </row>
    <row r="41" spans="1:12" x14ac:dyDescent="0.35">
      <c r="A41" s="129"/>
      <c r="B41" s="129"/>
      <c r="C41" s="129"/>
      <c r="D41" s="129"/>
      <c r="E41" s="129"/>
      <c r="F41" s="129"/>
      <c r="G41" s="129"/>
      <c r="H41" s="129"/>
      <c r="I41" s="129"/>
      <c r="J41" s="129"/>
      <c r="K41" s="129"/>
      <c r="L41" s="129"/>
    </row>
    <row r="42" spans="1:12" x14ac:dyDescent="0.35">
      <c r="A42" s="129"/>
      <c r="B42" s="129"/>
      <c r="C42" s="129"/>
      <c r="D42" s="129"/>
      <c r="E42" s="129"/>
      <c r="F42" s="129"/>
      <c r="G42" s="129"/>
      <c r="H42" s="129"/>
      <c r="I42" s="129"/>
      <c r="J42" s="129"/>
      <c r="K42" s="129"/>
      <c r="L42" s="129"/>
    </row>
    <row r="43" spans="1:12" x14ac:dyDescent="0.35">
      <c r="A43" s="129"/>
      <c r="B43" s="129"/>
      <c r="C43" s="129"/>
      <c r="D43" s="129"/>
      <c r="E43" s="129"/>
      <c r="F43" s="129"/>
      <c r="G43" s="129"/>
      <c r="H43" s="129"/>
      <c r="I43" s="129"/>
      <c r="J43" s="129"/>
      <c r="K43" s="129"/>
      <c r="L43" s="129"/>
    </row>
    <row r="44" spans="1:12" ht="110" customHeight="1" x14ac:dyDescent="0.35">
      <c r="A44" s="129"/>
      <c r="B44" s="129"/>
      <c r="C44" s="129"/>
      <c r="D44" s="129"/>
      <c r="E44" s="129"/>
      <c r="F44" s="129"/>
      <c r="G44" s="129"/>
      <c r="H44" s="129"/>
      <c r="I44" s="129"/>
      <c r="J44" s="129"/>
      <c r="K44" s="129"/>
      <c r="L44" s="129"/>
    </row>
    <row r="45" spans="1:12" x14ac:dyDescent="0.35">
      <c r="A45" s="130" t="s">
        <v>397</v>
      </c>
      <c r="B45" s="130"/>
      <c r="C45" s="130"/>
      <c r="D45" s="130"/>
      <c r="E45" s="130"/>
      <c r="F45" s="130"/>
      <c r="G45" s="130"/>
      <c r="H45" s="130"/>
      <c r="I45" s="130"/>
      <c r="J45" s="130"/>
      <c r="K45" s="130"/>
      <c r="L45" s="130"/>
    </row>
  </sheetData>
  <mergeCells count="4">
    <mergeCell ref="A1:L3"/>
    <mergeCell ref="A4:L4"/>
    <mergeCell ref="A5:L44"/>
    <mergeCell ref="A45:L45"/>
  </mergeCells>
  <pageMargins left="0.7" right="0.7" top="0.75" bottom="0.75" header="0.3" footer="0.3"/>
  <pageSetup paperSize="9" scale="5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882C4-A26C-4F98-9BA3-76CBD6E17431}">
  <dimension ref="A1:F13"/>
  <sheetViews>
    <sheetView zoomScaleNormal="100" workbookViewId="0">
      <selection sqref="A1:L45"/>
    </sheetView>
  </sheetViews>
  <sheetFormatPr defaultColWidth="8.81640625" defaultRowHeight="14" x14ac:dyDescent="0.3"/>
  <cols>
    <col min="1" max="1" width="3.54296875" style="25" bestFit="1" customWidth="1"/>
    <col min="2" max="2" width="46.453125" style="12" customWidth="1"/>
    <col min="3" max="4" width="8.81640625" style="12"/>
    <col min="5" max="5" width="9.453125" style="12" customWidth="1"/>
    <col min="6" max="6" width="9.54296875" style="12" customWidth="1"/>
    <col min="7" max="16384" width="8.81640625" style="12"/>
  </cols>
  <sheetData>
    <row r="1" spans="1:6" s="3" customFormat="1" x14ac:dyDescent="0.3">
      <c r="A1" s="1">
        <v>8</v>
      </c>
      <c r="B1" s="133" t="s">
        <v>108</v>
      </c>
      <c r="C1" s="133"/>
      <c r="D1" s="133"/>
      <c r="E1" s="133"/>
      <c r="F1" s="133"/>
    </row>
    <row r="2" spans="1:6" s="3" customFormat="1" ht="14.5" thickBot="1" x14ac:dyDescent="0.35">
      <c r="A2" s="137" t="s">
        <v>30</v>
      </c>
      <c r="B2" s="137"/>
      <c r="C2" s="137"/>
      <c r="D2" s="137"/>
      <c r="E2" s="137"/>
      <c r="F2" s="137"/>
    </row>
    <row r="3" spans="1:6" s="9" customFormat="1" ht="23" x14ac:dyDescent="0.35">
      <c r="A3" s="15" t="s">
        <v>5</v>
      </c>
      <c r="B3" s="5" t="s">
        <v>0</v>
      </c>
      <c r="C3" s="6" t="s">
        <v>1</v>
      </c>
      <c r="D3" s="6" t="s">
        <v>2</v>
      </c>
      <c r="E3" s="7" t="s">
        <v>333</v>
      </c>
      <c r="F3" s="8" t="s">
        <v>334</v>
      </c>
    </row>
    <row r="4" spans="1:6" ht="23" x14ac:dyDescent="0.3">
      <c r="A4" s="26">
        <v>8.1</v>
      </c>
      <c r="B4" s="35" t="s">
        <v>109</v>
      </c>
      <c r="C4" s="36" t="s">
        <v>368</v>
      </c>
      <c r="D4" s="36">
        <v>100</v>
      </c>
      <c r="E4" s="31">
        <v>0</v>
      </c>
      <c r="F4" s="28">
        <f t="shared" ref="F4" si="0">D4*E4</f>
        <v>0</v>
      </c>
    </row>
    <row r="5" spans="1:6" ht="23" x14ac:dyDescent="0.3">
      <c r="A5" s="153">
        <v>8.1999999999999993</v>
      </c>
      <c r="B5" s="37" t="s">
        <v>110</v>
      </c>
      <c r="C5" s="159" t="s">
        <v>368</v>
      </c>
      <c r="D5" s="159">
        <v>100</v>
      </c>
      <c r="E5" s="159">
        <v>0</v>
      </c>
      <c r="F5" s="150">
        <f>D5*E5</f>
        <v>0</v>
      </c>
    </row>
    <row r="6" spans="1:6" ht="23" x14ac:dyDescent="0.3">
      <c r="A6" s="154"/>
      <c r="B6" s="37" t="s">
        <v>111</v>
      </c>
      <c r="C6" s="160"/>
      <c r="D6" s="160"/>
      <c r="E6" s="160"/>
      <c r="F6" s="151"/>
    </row>
    <row r="7" spans="1:6" x14ac:dyDescent="0.3">
      <c r="A7" s="154"/>
      <c r="B7" s="37" t="s">
        <v>41</v>
      </c>
      <c r="C7" s="160"/>
      <c r="D7" s="160"/>
      <c r="E7" s="160"/>
      <c r="F7" s="151"/>
    </row>
    <row r="8" spans="1:6" x14ac:dyDescent="0.3">
      <c r="A8" s="154"/>
      <c r="B8" s="37" t="s">
        <v>42</v>
      </c>
      <c r="C8" s="160"/>
      <c r="D8" s="160"/>
      <c r="E8" s="160"/>
      <c r="F8" s="151"/>
    </row>
    <row r="9" spans="1:6" x14ac:dyDescent="0.3">
      <c r="A9" s="154"/>
      <c r="B9" s="37" t="s">
        <v>43</v>
      </c>
      <c r="C9" s="160"/>
      <c r="D9" s="160"/>
      <c r="E9" s="160"/>
      <c r="F9" s="151"/>
    </row>
    <row r="10" spans="1:6" x14ac:dyDescent="0.3">
      <c r="A10" s="154"/>
      <c r="B10" s="37" t="s">
        <v>112</v>
      </c>
      <c r="C10" s="160"/>
      <c r="D10" s="160"/>
      <c r="E10" s="160"/>
      <c r="F10" s="151"/>
    </row>
    <row r="11" spans="1:6" ht="34.5" x14ac:dyDescent="0.3">
      <c r="A11" s="155"/>
      <c r="B11" s="38" t="s">
        <v>113</v>
      </c>
      <c r="C11" s="161"/>
      <c r="D11" s="161"/>
      <c r="E11" s="161"/>
      <c r="F11" s="152"/>
    </row>
    <row r="12" spans="1:6" ht="35" thickBot="1" x14ac:dyDescent="0.35">
      <c r="A12" s="51">
        <v>8.3000000000000007</v>
      </c>
      <c r="B12" s="22" t="s">
        <v>343</v>
      </c>
      <c r="C12" s="16" t="s">
        <v>368</v>
      </c>
      <c r="D12" s="17">
        <v>100</v>
      </c>
      <c r="E12" s="17">
        <v>0</v>
      </c>
      <c r="F12" s="18">
        <f t="shared" ref="F12" si="1">D12*E12</f>
        <v>0</v>
      </c>
    </row>
    <row r="13" spans="1:6" s="9" customFormat="1" ht="14.5" thickBot="1" x14ac:dyDescent="0.4">
      <c r="A13" s="14">
        <f>A1</f>
        <v>8</v>
      </c>
      <c r="B13" s="138" t="s">
        <v>28</v>
      </c>
      <c r="C13" s="138"/>
      <c r="D13" s="138"/>
      <c r="E13" s="139"/>
      <c r="F13" s="24">
        <f>SUM(F4:F12)</f>
        <v>0</v>
      </c>
    </row>
  </sheetData>
  <mergeCells count="8">
    <mergeCell ref="F5:F11"/>
    <mergeCell ref="B1:F1"/>
    <mergeCell ref="A2:F2"/>
    <mergeCell ref="B13:E13"/>
    <mergeCell ref="A5:A11"/>
    <mergeCell ref="C5:C11"/>
    <mergeCell ref="D5:D11"/>
    <mergeCell ref="E5:E11"/>
  </mergeCells>
  <pageMargins left="0.7" right="0.7" top="0.75" bottom="0.75" header="0.3" footer="0.3"/>
  <pageSetup paperSize="9"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3760B-683D-4E10-820D-82F9CA43CC00}">
  <dimension ref="A1:F36"/>
  <sheetViews>
    <sheetView zoomScaleNormal="100" workbookViewId="0">
      <selection sqref="A1:L45"/>
    </sheetView>
  </sheetViews>
  <sheetFormatPr defaultColWidth="8.81640625" defaultRowHeight="14" x14ac:dyDescent="0.3"/>
  <cols>
    <col min="1" max="1" width="3.54296875" style="25" bestFit="1" customWidth="1"/>
    <col min="2" max="2" width="46.453125" style="12" customWidth="1"/>
    <col min="3" max="4" width="8.81640625" style="12"/>
    <col min="5" max="5" width="9.453125" style="12" customWidth="1"/>
    <col min="6" max="6" width="9.54296875" style="12" customWidth="1"/>
    <col min="7" max="16384" width="8.81640625" style="12"/>
  </cols>
  <sheetData>
    <row r="1" spans="1:6" s="3" customFormat="1" x14ac:dyDescent="0.3">
      <c r="A1" s="1">
        <v>9</v>
      </c>
      <c r="B1" s="133" t="s">
        <v>114</v>
      </c>
      <c r="C1" s="133"/>
      <c r="D1" s="133"/>
      <c r="E1" s="133"/>
      <c r="F1" s="133"/>
    </row>
    <row r="2" spans="1:6" s="3" customFormat="1" ht="14.5" thickBot="1" x14ac:dyDescent="0.35">
      <c r="A2" s="137" t="s">
        <v>30</v>
      </c>
      <c r="B2" s="137"/>
      <c r="C2" s="137"/>
      <c r="D2" s="137"/>
      <c r="E2" s="137"/>
      <c r="F2" s="137"/>
    </row>
    <row r="3" spans="1:6" s="9" customFormat="1" ht="23" x14ac:dyDescent="0.35">
      <c r="A3" s="15" t="s">
        <v>5</v>
      </c>
      <c r="B3" s="5" t="s">
        <v>0</v>
      </c>
      <c r="C3" s="6" t="s">
        <v>1</v>
      </c>
      <c r="D3" s="6" t="s">
        <v>2</v>
      </c>
      <c r="E3" s="7" t="s">
        <v>333</v>
      </c>
      <c r="F3" s="8" t="s">
        <v>334</v>
      </c>
    </row>
    <row r="4" spans="1:6" ht="46" x14ac:dyDescent="0.3">
      <c r="A4" s="26">
        <v>9.1</v>
      </c>
      <c r="B4" s="27" t="s">
        <v>344</v>
      </c>
      <c r="C4" s="16" t="s">
        <v>99</v>
      </c>
      <c r="D4" s="16">
        <v>11</v>
      </c>
      <c r="E4" s="31">
        <v>0</v>
      </c>
      <c r="F4" s="28">
        <f t="shared" ref="F4" si="0">D4*E4</f>
        <v>0</v>
      </c>
    </row>
    <row r="5" spans="1:6" ht="46" x14ac:dyDescent="0.3">
      <c r="A5" s="32">
        <v>9.1999999999999993</v>
      </c>
      <c r="B5" s="30" t="s">
        <v>115</v>
      </c>
      <c r="C5" s="31" t="s">
        <v>25</v>
      </c>
      <c r="D5" s="31">
        <v>47.8</v>
      </c>
      <c r="E5" s="31">
        <v>0</v>
      </c>
      <c r="F5" s="28">
        <f t="shared" ref="F5" si="1">D5*E5</f>
        <v>0</v>
      </c>
    </row>
    <row r="6" spans="1:6" ht="46" x14ac:dyDescent="0.3">
      <c r="A6" s="144">
        <v>9.3000000000000007</v>
      </c>
      <c r="B6" s="33" t="s">
        <v>116</v>
      </c>
      <c r="C6" s="147"/>
      <c r="D6" s="147"/>
      <c r="E6" s="147"/>
      <c r="F6" s="164"/>
    </row>
    <row r="7" spans="1:6" x14ac:dyDescent="0.3">
      <c r="A7" s="145"/>
      <c r="B7" s="33" t="s">
        <v>117</v>
      </c>
      <c r="C7" s="148"/>
      <c r="D7" s="148"/>
      <c r="E7" s="148"/>
      <c r="F7" s="165"/>
    </row>
    <row r="8" spans="1:6" x14ac:dyDescent="0.3">
      <c r="A8" s="145"/>
      <c r="B8" s="33" t="s">
        <v>118</v>
      </c>
      <c r="C8" s="148"/>
      <c r="D8" s="148"/>
      <c r="E8" s="148"/>
      <c r="F8" s="165"/>
    </row>
    <row r="9" spans="1:6" ht="23" x14ac:dyDescent="0.3">
      <c r="A9" s="145"/>
      <c r="B9" s="33" t="s">
        <v>119</v>
      </c>
      <c r="C9" s="148"/>
      <c r="D9" s="148"/>
      <c r="E9" s="148"/>
      <c r="F9" s="165"/>
    </row>
    <row r="10" spans="1:6" ht="23" x14ac:dyDescent="0.3">
      <c r="A10" s="145"/>
      <c r="B10" s="33" t="s">
        <v>120</v>
      </c>
      <c r="C10" s="148"/>
      <c r="D10" s="148"/>
      <c r="E10" s="148"/>
      <c r="F10" s="165"/>
    </row>
    <row r="11" spans="1:6" ht="23" x14ac:dyDescent="0.3">
      <c r="A11" s="145"/>
      <c r="B11" s="33" t="s">
        <v>121</v>
      </c>
      <c r="C11" s="148"/>
      <c r="D11" s="148"/>
      <c r="E11" s="148"/>
      <c r="F11" s="165"/>
    </row>
    <row r="12" spans="1:6" x14ac:dyDescent="0.3">
      <c r="A12" s="145"/>
      <c r="B12" s="33" t="s">
        <v>122</v>
      </c>
      <c r="C12" s="148"/>
      <c r="D12" s="148"/>
      <c r="E12" s="148"/>
      <c r="F12" s="165"/>
    </row>
    <row r="13" spans="1:6" x14ac:dyDescent="0.3">
      <c r="A13" s="145"/>
      <c r="B13" s="33" t="s">
        <v>123</v>
      </c>
      <c r="C13" s="148"/>
      <c r="D13" s="148"/>
      <c r="E13" s="148"/>
      <c r="F13" s="165"/>
    </row>
    <row r="14" spans="1:6" x14ac:dyDescent="0.3">
      <c r="A14" s="145"/>
      <c r="B14" s="33" t="s">
        <v>124</v>
      </c>
      <c r="C14" s="148"/>
      <c r="D14" s="148"/>
      <c r="E14" s="148"/>
      <c r="F14" s="165"/>
    </row>
    <row r="15" spans="1:6" ht="23" x14ac:dyDescent="0.3">
      <c r="A15" s="145"/>
      <c r="B15" s="33" t="s">
        <v>125</v>
      </c>
      <c r="C15" s="148"/>
      <c r="D15" s="148"/>
      <c r="E15" s="148"/>
      <c r="F15" s="165"/>
    </row>
    <row r="16" spans="1:6" x14ac:dyDescent="0.3">
      <c r="A16" s="145"/>
      <c r="B16" s="30" t="s">
        <v>126</v>
      </c>
      <c r="C16" s="149"/>
      <c r="D16" s="149"/>
      <c r="E16" s="149"/>
      <c r="F16" s="166"/>
    </row>
    <row r="17" spans="1:6" x14ac:dyDescent="0.3">
      <c r="A17" s="145"/>
      <c r="B17" s="52" t="s">
        <v>127</v>
      </c>
      <c r="C17" s="31" t="s">
        <v>99</v>
      </c>
      <c r="D17" s="31">
        <v>9</v>
      </c>
      <c r="E17" s="31">
        <v>0</v>
      </c>
      <c r="F17" s="28">
        <f t="shared" ref="F17:F18" si="2">D17*E17</f>
        <v>0</v>
      </c>
    </row>
    <row r="18" spans="1:6" x14ac:dyDescent="0.3">
      <c r="A18" s="145"/>
      <c r="B18" s="52" t="s">
        <v>128</v>
      </c>
      <c r="C18" s="31" t="s">
        <v>99</v>
      </c>
      <c r="D18" s="31">
        <v>1</v>
      </c>
      <c r="E18" s="31">
        <v>0</v>
      </c>
      <c r="F18" s="28">
        <f t="shared" si="2"/>
        <v>0</v>
      </c>
    </row>
    <row r="19" spans="1:6" x14ac:dyDescent="0.3">
      <c r="A19" s="146"/>
      <c r="B19" s="52" t="s">
        <v>129</v>
      </c>
      <c r="C19" s="31" t="s">
        <v>99</v>
      </c>
      <c r="D19" s="31">
        <v>1</v>
      </c>
      <c r="E19" s="31">
        <v>0</v>
      </c>
      <c r="F19" s="28">
        <f t="shared" ref="F19" si="3">D19*E19</f>
        <v>0</v>
      </c>
    </row>
    <row r="20" spans="1:6" ht="46.5" thickBot="1" x14ac:dyDescent="0.35">
      <c r="A20" s="53">
        <v>9.4</v>
      </c>
      <c r="B20" s="54" t="s">
        <v>130</v>
      </c>
      <c r="C20" s="55" t="s">
        <v>25</v>
      </c>
      <c r="D20" s="55">
        <v>8.6</v>
      </c>
      <c r="E20" s="55">
        <v>0</v>
      </c>
      <c r="F20" s="56">
        <f>D20*E20</f>
        <v>0</v>
      </c>
    </row>
    <row r="21" spans="1:6" s="58" customFormat="1" ht="14.5" thickBot="1" x14ac:dyDescent="0.35">
      <c r="A21" s="57" t="s">
        <v>132</v>
      </c>
      <c r="B21" s="169" t="s">
        <v>131</v>
      </c>
      <c r="C21" s="169"/>
      <c r="D21" s="169"/>
      <c r="E21" s="169"/>
      <c r="F21" s="169"/>
    </row>
    <row r="22" spans="1:6" s="9" customFormat="1" ht="17.5" customHeight="1" thickBot="1" x14ac:dyDescent="0.4">
      <c r="A22" s="59" t="s">
        <v>5</v>
      </c>
      <c r="B22" s="60" t="s">
        <v>0</v>
      </c>
      <c r="C22" s="61" t="s">
        <v>1</v>
      </c>
      <c r="D22" s="61" t="s">
        <v>2</v>
      </c>
      <c r="E22" s="62" t="s">
        <v>333</v>
      </c>
      <c r="F22" s="63" t="s">
        <v>334</v>
      </c>
    </row>
    <row r="23" spans="1:6" ht="34.5" x14ac:dyDescent="0.3">
      <c r="A23" s="170">
        <v>9.5</v>
      </c>
      <c r="B23" s="64" t="s">
        <v>133</v>
      </c>
      <c r="C23" s="172" t="s">
        <v>347</v>
      </c>
      <c r="D23" s="172">
        <v>2</v>
      </c>
      <c r="E23" s="172">
        <v>0</v>
      </c>
      <c r="F23" s="167">
        <f>D23*E23</f>
        <v>0</v>
      </c>
    </row>
    <row r="24" spans="1:6" x14ac:dyDescent="0.3">
      <c r="A24" s="145"/>
      <c r="B24" s="33" t="s">
        <v>134</v>
      </c>
      <c r="C24" s="148"/>
      <c r="D24" s="148"/>
      <c r="E24" s="148"/>
      <c r="F24" s="151"/>
    </row>
    <row r="25" spans="1:6" x14ac:dyDescent="0.3">
      <c r="A25" s="145"/>
      <c r="B25" s="33" t="s">
        <v>135</v>
      </c>
      <c r="C25" s="148"/>
      <c r="D25" s="148"/>
      <c r="E25" s="148"/>
      <c r="F25" s="151"/>
    </row>
    <row r="26" spans="1:6" x14ac:dyDescent="0.3">
      <c r="A26" s="145"/>
      <c r="B26" s="33" t="s">
        <v>136</v>
      </c>
      <c r="C26" s="148"/>
      <c r="D26" s="148"/>
      <c r="E26" s="148"/>
      <c r="F26" s="151"/>
    </row>
    <row r="27" spans="1:6" x14ac:dyDescent="0.3">
      <c r="A27" s="145"/>
      <c r="B27" s="33" t="s">
        <v>123</v>
      </c>
      <c r="C27" s="148"/>
      <c r="D27" s="148"/>
      <c r="E27" s="148"/>
      <c r="F27" s="151"/>
    </row>
    <row r="28" spans="1:6" x14ac:dyDescent="0.3">
      <c r="A28" s="145"/>
      <c r="B28" s="33" t="s">
        <v>372</v>
      </c>
      <c r="C28" s="148"/>
      <c r="D28" s="148"/>
      <c r="E28" s="148"/>
      <c r="F28" s="151"/>
    </row>
    <row r="29" spans="1:6" x14ac:dyDescent="0.3">
      <c r="A29" s="145"/>
      <c r="B29" s="33" t="s">
        <v>137</v>
      </c>
      <c r="C29" s="148"/>
      <c r="D29" s="148"/>
      <c r="E29" s="148"/>
      <c r="F29" s="151"/>
    </row>
    <row r="30" spans="1:6" x14ac:dyDescent="0.3">
      <c r="A30" s="145"/>
      <c r="B30" s="33" t="s">
        <v>138</v>
      </c>
      <c r="C30" s="148"/>
      <c r="D30" s="148"/>
      <c r="E30" s="148"/>
      <c r="F30" s="151"/>
    </row>
    <row r="31" spans="1:6" x14ac:dyDescent="0.3">
      <c r="A31" s="145"/>
      <c r="B31" s="33" t="s">
        <v>139</v>
      </c>
      <c r="C31" s="148"/>
      <c r="D31" s="148"/>
      <c r="E31" s="148"/>
      <c r="F31" s="151"/>
    </row>
    <row r="32" spans="1:6" x14ac:dyDescent="0.3">
      <c r="A32" s="145"/>
      <c r="B32" s="33" t="s">
        <v>140</v>
      </c>
      <c r="C32" s="148"/>
      <c r="D32" s="148"/>
      <c r="E32" s="148"/>
      <c r="F32" s="151"/>
    </row>
    <row r="33" spans="1:6" x14ac:dyDescent="0.3">
      <c r="A33" s="145"/>
      <c r="B33" s="33" t="s">
        <v>141</v>
      </c>
      <c r="C33" s="148"/>
      <c r="D33" s="148"/>
      <c r="E33" s="148"/>
      <c r="F33" s="151"/>
    </row>
    <row r="34" spans="1:6" ht="23.5" thickBot="1" x14ac:dyDescent="0.35">
      <c r="A34" s="171"/>
      <c r="B34" s="65" t="s">
        <v>142</v>
      </c>
      <c r="C34" s="173"/>
      <c r="D34" s="173"/>
      <c r="E34" s="173"/>
      <c r="F34" s="168"/>
    </row>
    <row r="35" spans="1:6" ht="35" thickBot="1" x14ac:dyDescent="0.35">
      <c r="A35" s="66">
        <v>9.6</v>
      </c>
      <c r="B35" s="65" t="s">
        <v>345</v>
      </c>
      <c r="C35" s="31" t="s">
        <v>347</v>
      </c>
      <c r="D35" s="31">
        <v>13</v>
      </c>
      <c r="E35" s="67">
        <v>0</v>
      </c>
      <c r="F35" s="68">
        <f>D35*E35</f>
        <v>0</v>
      </c>
    </row>
    <row r="36" spans="1:6" s="9" customFormat="1" ht="14.5" thickBot="1" x14ac:dyDescent="0.4">
      <c r="A36" s="14">
        <f>A1</f>
        <v>9</v>
      </c>
      <c r="B36" s="138" t="s">
        <v>28</v>
      </c>
      <c r="C36" s="138"/>
      <c r="D36" s="138"/>
      <c r="E36" s="139"/>
      <c r="F36" s="24">
        <f>SUM(F4:F20)+F23+F35</f>
        <v>0</v>
      </c>
    </row>
  </sheetData>
  <mergeCells count="14">
    <mergeCell ref="F6:F16"/>
    <mergeCell ref="B1:F1"/>
    <mergeCell ref="A2:F2"/>
    <mergeCell ref="B36:E36"/>
    <mergeCell ref="A6:A19"/>
    <mergeCell ref="C6:C16"/>
    <mergeCell ref="D6:D16"/>
    <mergeCell ref="E6:E16"/>
    <mergeCell ref="F23:F34"/>
    <mergeCell ref="B21:F21"/>
    <mergeCell ref="A23:A34"/>
    <mergeCell ref="C23:C34"/>
    <mergeCell ref="D23:D34"/>
    <mergeCell ref="E23:E34"/>
  </mergeCells>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86A60-69FB-4E46-A95E-5FB00849387C}">
  <dimension ref="A1:F21"/>
  <sheetViews>
    <sheetView zoomScaleNormal="100" workbookViewId="0">
      <selection sqref="A1:L45"/>
    </sheetView>
  </sheetViews>
  <sheetFormatPr defaultColWidth="8.81640625" defaultRowHeight="14" x14ac:dyDescent="0.3"/>
  <cols>
    <col min="1" max="1" width="5.453125" style="25" customWidth="1"/>
    <col min="2" max="2" width="46.453125" style="12" customWidth="1"/>
    <col min="3" max="4" width="8.81640625" style="12"/>
    <col min="5" max="6" width="9.54296875" style="12" customWidth="1"/>
    <col min="7" max="16384" width="8.81640625" style="12"/>
  </cols>
  <sheetData>
    <row r="1" spans="1:6" s="3" customFormat="1" x14ac:dyDescent="0.3">
      <c r="A1" s="1">
        <v>10</v>
      </c>
      <c r="B1" s="133" t="s">
        <v>156</v>
      </c>
      <c r="C1" s="133"/>
      <c r="D1" s="133"/>
      <c r="E1" s="133"/>
      <c r="F1" s="133"/>
    </row>
    <row r="2" spans="1:6" s="3" customFormat="1" ht="14.5" thickBot="1" x14ac:dyDescent="0.35">
      <c r="A2" s="137" t="s">
        <v>30</v>
      </c>
      <c r="B2" s="137"/>
      <c r="C2" s="137"/>
      <c r="D2" s="137"/>
      <c r="E2" s="137"/>
      <c r="F2" s="137"/>
    </row>
    <row r="3" spans="1:6" s="9" customFormat="1" ht="23" x14ac:dyDescent="0.35">
      <c r="A3" s="15" t="s">
        <v>5</v>
      </c>
      <c r="B3" s="5" t="s">
        <v>0</v>
      </c>
      <c r="C3" s="6" t="s">
        <v>1</v>
      </c>
      <c r="D3" s="6" t="s">
        <v>2</v>
      </c>
      <c r="E3" s="7" t="s">
        <v>333</v>
      </c>
      <c r="F3" s="8" t="s">
        <v>334</v>
      </c>
    </row>
    <row r="4" spans="1:6" ht="23" x14ac:dyDescent="0.3">
      <c r="A4" s="26">
        <v>10.1</v>
      </c>
      <c r="B4" s="27" t="s">
        <v>143</v>
      </c>
      <c r="C4" s="16" t="s">
        <v>99</v>
      </c>
      <c r="D4" s="16">
        <v>2</v>
      </c>
      <c r="E4" s="31">
        <v>0</v>
      </c>
      <c r="F4" s="28">
        <f>D4*E4</f>
        <v>0</v>
      </c>
    </row>
    <row r="5" spans="1:6" ht="75.650000000000006" customHeight="1" x14ac:dyDescent="0.3">
      <c r="A5" s="29">
        <v>10.199999999999999</v>
      </c>
      <c r="B5" s="30" t="s">
        <v>144</v>
      </c>
      <c r="C5" s="31" t="s">
        <v>25</v>
      </c>
      <c r="D5" s="31">
        <v>8</v>
      </c>
      <c r="E5" s="31">
        <v>0</v>
      </c>
      <c r="F5" s="28">
        <f>D5*E5</f>
        <v>0</v>
      </c>
    </row>
    <row r="6" spans="1:6" ht="69" x14ac:dyDescent="0.3">
      <c r="A6" s="153">
        <v>10.3</v>
      </c>
      <c r="B6" s="33" t="s">
        <v>145</v>
      </c>
      <c r="C6" s="147"/>
      <c r="D6" s="147"/>
      <c r="E6" s="147"/>
      <c r="F6" s="164"/>
    </row>
    <row r="7" spans="1:6" ht="23" x14ac:dyDescent="0.3">
      <c r="A7" s="154"/>
      <c r="B7" s="33" t="s">
        <v>146</v>
      </c>
      <c r="C7" s="148"/>
      <c r="D7" s="148"/>
      <c r="E7" s="148"/>
      <c r="F7" s="165"/>
    </row>
    <row r="8" spans="1:6" ht="23" x14ac:dyDescent="0.3">
      <c r="A8" s="154"/>
      <c r="B8" s="33" t="s">
        <v>147</v>
      </c>
      <c r="C8" s="148"/>
      <c r="D8" s="148"/>
      <c r="E8" s="148"/>
      <c r="F8" s="165"/>
    </row>
    <row r="9" spans="1:6" x14ac:dyDescent="0.3">
      <c r="A9" s="154"/>
      <c r="B9" s="33" t="s">
        <v>148</v>
      </c>
      <c r="C9" s="148"/>
      <c r="D9" s="148"/>
      <c r="E9" s="148"/>
      <c r="F9" s="165"/>
    </row>
    <row r="10" spans="1:6" x14ac:dyDescent="0.3">
      <c r="A10" s="154"/>
      <c r="B10" s="33" t="s">
        <v>149</v>
      </c>
      <c r="C10" s="148"/>
      <c r="D10" s="148"/>
      <c r="E10" s="148"/>
      <c r="F10" s="165"/>
    </row>
    <row r="11" spans="1:6" x14ac:dyDescent="0.3">
      <c r="A11" s="154"/>
      <c r="B11" s="33" t="s">
        <v>136</v>
      </c>
      <c r="C11" s="148"/>
      <c r="D11" s="148"/>
      <c r="E11" s="148"/>
      <c r="F11" s="165"/>
    </row>
    <row r="12" spans="1:6" ht="23" x14ac:dyDescent="0.3">
      <c r="A12" s="154"/>
      <c r="B12" s="33" t="s">
        <v>150</v>
      </c>
      <c r="C12" s="148"/>
      <c r="D12" s="148"/>
      <c r="E12" s="148"/>
      <c r="F12" s="165"/>
    </row>
    <row r="13" spans="1:6" x14ac:dyDescent="0.3">
      <c r="A13" s="154"/>
      <c r="B13" s="33" t="s">
        <v>124</v>
      </c>
      <c r="C13" s="148"/>
      <c r="D13" s="148"/>
      <c r="E13" s="148"/>
      <c r="F13" s="165"/>
    </row>
    <row r="14" spans="1:6" x14ac:dyDescent="0.3">
      <c r="A14" s="154"/>
      <c r="B14" s="33" t="s">
        <v>139</v>
      </c>
      <c r="C14" s="148"/>
      <c r="D14" s="148"/>
      <c r="E14" s="148"/>
      <c r="F14" s="165"/>
    </row>
    <row r="15" spans="1:6" x14ac:dyDescent="0.3">
      <c r="A15" s="154"/>
      <c r="B15" s="33" t="s">
        <v>151</v>
      </c>
      <c r="C15" s="148"/>
      <c r="D15" s="148"/>
      <c r="E15" s="148"/>
      <c r="F15" s="165"/>
    </row>
    <row r="16" spans="1:6" x14ac:dyDescent="0.3">
      <c r="A16" s="154"/>
      <c r="B16" s="33" t="s">
        <v>152</v>
      </c>
      <c r="C16" s="148"/>
      <c r="D16" s="148"/>
      <c r="E16" s="148"/>
      <c r="F16" s="165"/>
    </row>
    <row r="17" spans="1:6" x14ac:dyDescent="0.3">
      <c r="A17" s="154"/>
      <c r="B17" s="30" t="s">
        <v>153</v>
      </c>
      <c r="C17" s="149"/>
      <c r="D17" s="149"/>
      <c r="E17" s="149"/>
      <c r="F17" s="166"/>
    </row>
    <row r="18" spans="1:6" x14ac:dyDescent="0.3">
      <c r="A18" s="154"/>
      <c r="B18" s="30" t="s">
        <v>154</v>
      </c>
      <c r="C18" s="31" t="s">
        <v>99</v>
      </c>
      <c r="D18" s="31">
        <v>1</v>
      </c>
      <c r="E18" s="31">
        <v>0</v>
      </c>
      <c r="F18" s="28">
        <f t="shared" ref="F18" si="0">D18*E18</f>
        <v>0</v>
      </c>
    </row>
    <row r="19" spans="1:6" x14ac:dyDescent="0.3">
      <c r="A19" s="155"/>
      <c r="B19" s="30" t="s">
        <v>155</v>
      </c>
      <c r="C19" s="31" t="s">
        <v>99</v>
      </c>
      <c r="D19" s="31">
        <v>1</v>
      </c>
      <c r="E19" s="31">
        <v>0</v>
      </c>
      <c r="F19" s="28">
        <f>D19*E19</f>
        <v>0</v>
      </c>
    </row>
    <row r="20" spans="1:6" ht="35" thickBot="1" x14ac:dyDescent="0.35">
      <c r="A20" s="69">
        <v>10.4</v>
      </c>
      <c r="B20" s="70" t="s">
        <v>346</v>
      </c>
      <c r="C20" s="31" t="s">
        <v>347</v>
      </c>
      <c r="D20" s="31">
        <v>2</v>
      </c>
      <c r="E20" s="71">
        <v>0</v>
      </c>
      <c r="F20" s="72">
        <f t="shared" ref="F20" si="1">D20*E20</f>
        <v>0</v>
      </c>
    </row>
    <row r="21" spans="1:6" s="9" customFormat="1" ht="14.5" thickBot="1" x14ac:dyDescent="0.4">
      <c r="A21" s="14">
        <f>A1</f>
        <v>10</v>
      </c>
      <c r="B21" s="138" t="s">
        <v>28</v>
      </c>
      <c r="C21" s="138"/>
      <c r="D21" s="138"/>
      <c r="E21" s="139"/>
      <c r="F21" s="24">
        <f>SUM(F4:F20)</f>
        <v>0</v>
      </c>
    </row>
  </sheetData>
  <mergeCells count="8">
    <mergeCell ref="A6:A19"/>
    <mergeCell ref="B1:F1"/>
    <mergeCell ref="A2:F2"/>
    <mergeCell ref="B21:E21"/>
    <mergeCell ref="C6:C17"/>
    <mergeCell ref="D6:D17"/>
    <mergeCell ref="E6:E17"/>
    <mergeCell ref="F6:F17"/>
  </mergeCells>
  <pageMargins left="0.7" right="0.7" top="0.75" bottom="0.75" header="0.3" footer="0.3"/>
  <pageSetup paperSize="9" scale="98"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3260B-A0C4-4F3C-8E8B-60100B601095}">
  <dimension ref="A1:F19"/>
  <sheetViews>
    <sheetView zoomScaleNormal="100" workbookViewId="0">
      <selection sqref="A1:L45"/>
    </sheetView>
  </sheetViews>
  <sheetFormatPr defaultColWidth="8.81640625" defaultRowHeight="14" x14ac:dyDescent="0.3"/>
  <cols>
    <col min="1" max="1" width="5.453125" style="25" customWidth="1"/>
    <col min="2" max="2" width="46.453125" style="12" customWidth="1"/>
    <col min="3" max="4" width="8.81640625" style="12"/>
    <col min="5" max="5" width="9.26953125" style="12" customWidth="1"/>
    <col min="6" max="6" width="9.81640625" style="12" customWidth="1"/>
    <col min="7" max="16384" width="8.81640625" style="12"/>
  </cols>
  <sheetData>
    <row r="1" spans="1:6" s="3" customFormat="1" x14ac:dyDescent="0.3">
      <c r="A1" s="1">
        <v>11</v>
      </c>
      <c r="B1" s="133" t="s">
        <v>157</v>
      </c>
      <c r="C1" s="133"/>
      <c r="D1" s="133"/>
      <c r="E1" s="133"/>
      <c r="F1" s="133"/>
    </row>
    <row r="2" spans="1:6" s="3" customFormat="1" ht="14.5" thickBot="1" x14ac:dyDescent="0.35">
      <c r="A2" s="137" t="s">
        <v>30</v>
      </c>
      <c r="B2" s="137"/>
      <c r="C2" s="137"/>
      <c r="D2" s="137"/>
      <c r="E2" s="137"/>
      <c r="F2" s="137"/>
    </row>
    <row r="3" spans="1:6" s="9" customFormat="1" x14ac:dyDescent="0.35">
      <c r="A3" s="15" t="s">
        <v>5</v>
      </c>
      <c r="B3" s="5" t="s">
        <v>0</v>
      </c>
      <c r="C3" s="6" t="s">
        <v>1</v>
      </c>
      <c r="D3" s="6" t="s">
        <v>2</v>
      </c>
      <c r="E3" s="7" t="s">
        <v>333</v>
      </c>
      <c r="F3" s="8" t="s">
        <v>334</v>
      </c>
    </row>
    <row r="4" spans="1:6" ht="69" x14ac:dyDescent="0.3">
      <c r="A4" s="153">
        <v>11.1</v>
      </c>
      <c r="B4" s="73" t="s">
        <v>145</v>
      </c>
      <c r="C4" s="147"/>
      <c r="D4" s="147"/>
      <c r="E4" s="147"/>
      <c r="F4" s="164"/>
    </row>
    <row r="5" spans="1:6" ht="23" x14ac:dyDescent="0.3">
      <c r="A5" s="154"/>
      <c r="B5" s="33" t="s">
        <v>146</v>
      </c>
      <c r="C5" s="148"/>
      <c r="D5" s="148"/>
      <c r="E5" s="148"/>
      <c r="F5" s="165"/>
    </row>
    <row r="6" spans="1:6" ht="34.5" x14ac:dyDescent="0.3">
      <c r="A6" s="154"/>
      <c r="B6" s="33" t="s">
        <v>158</v>
      </c>
      <c r="C6" s="148"/>
      <c r="D6" s="148"/>
      <c r="E6" s="148"/>
      <c r="F6" s="165"/>
    </row>
    <row r="7" spans="1:6" x14ac:dyDescent="0.3">
      <c r="A7" s="154"/>
      <c r="B7" s="33" t="s">
        <v>148</v>
      </c>
      <c r="C7" s="148"/>
      <c r="D7" s="148"/>
      <c r="E7" s="148"/>
      <c r="F7" s="165"/>
    </row>
    <row r="8" spans="1:6" x14ac:dyDescent="0.3">
      <c r="A8" s="154"/>
      <c r="B8" s="33" t="s">
        <v>159</v>
      </c>
      <c r="C8" s="148"/>
      <c r="D8" s="148"/>
      <c r="E8" s="148"/>
      <c r="F8" s="165"/>
    </row>
    <row r="9" spans="1:6" x14ac:dyDescent="0.3">
      <c r="A9" s="154"/>
      <c r="B9" s="33" t="s">
        <v>160</v>
      </c>
      <c r="C9" s="148"/>
      <c r="D9" s="148"/>
      <c r="E9" s="148"/>
      <c r="F9" s="165"/>
    </row>
    <row r="10" spans="1:6" ht="23" x14ac:dyDescent="0.3">
      <c r="A10" s="154"/>
      <c r="B10" s="33" t="s">
        <v>150</v>
      </c>
      <c r="C10" s="148"/>
      <c r="D10" s="148"/>
      <c r="E10" s="148"/>
      <c r="F10" s="165"/>
    </row>
    <row r="11" spans="1:6" x14ac:dyDescent="0.3">
      <c r="A11" s="154"/>
      <c r="B11" s="33" t="s">
        <v>124</v>
      </c>
      <c r="C11" s="148"/>
      <c r="D11" s="148"/>
      <c r="E11" s="148"/>
      <c r="F11" s="165"/>
    </row>
    <row r="12" spans="1:6" x14ac:dyDescent="0.3">
      <c r="A12" s="154"/>
      <c r="B12" s="33" t="s">
        <v>139</v>
      </c>
      <c r="C12" s="148"/>
      <c r="D12" s="148"/>
      <c r="E12" s="148"/>
      <c r="F12" s="165"/>
    </row>
    <row r="13" spans="1:6" x14ac:dyDescent="0.3">
      <c r="A13" s="154"/>
      <c r="B13" s="33" t="s">
        <v>151</v>
      </c>
      <c r="C13" s="148"/>
      <c r="D13" s="148"/>
      <c r="E13" s="148"/>
      <c r="F13" s="165"/>
    </row>
    <row r="14" spans="1:6" x14ac:dyDescent="0.3">
      <c r="A14" s="154"/>
      <c r="B14" s="33" t="s">
        <v>152</v>
      </c>
      <c r="C14" s="148"/>
      <c r="D14" s="148"/>
      <c r="E14" s="148"/>
      <c r="F14" s="165"/>
    </row>
    <row r="15" spans="1:6" x14ac:dyDescent="0.3">
      <c r="A15" s="154"/>
      <c r="B15" s="33" t="s">
        <v>161</v>
      </c>
      <c r="C15" s="148"/>
      <c r="D15" s="148"/>
      <c r="E15" s="148"/>
      <c r="F15" s="165"/>
    </row>
    <row r="16" spans="1:6" x14ac:dyDescent="0.3">
      <c r="A16" s="155"/>
      <c r="B16" s="30" t="s">
        <v>162</v>
      </c>
      <c r="C16" s="149"/>
      <c r="D16" s="149"/>
      <c r="E16" s="149"/>
      <c r="F16" s="166"/>
    </row>
    <row r="17" spans="1:6" x14ac:dyDescent="0.3">
      <c r="A17" s="74"/>
      <c r="B17" s="30" t="s">
        <v>163</v>
      </c>
      <c r="C17" s="31" t="s">
        <v>99</v>
      </c>
      <c r="D17" s="31">
        <v>1</v>
      </c>
      <c r="E17" s="31">
        <v>0</v>
      </c>
      <c r="F17" s="75">
        <f>D17*E17</f>
        <v>0</v>
      </c>
    </row>
    <row r="18" spans="1:6" ht="35" thickBot="1" x14ac:dyDescent="0.35">
      <c r="A18" s="69">
        <v>11.2</v>
      </c>
      <c r="B18" s="70" t="s">
        <v>348</v>
      </c>
      <c r="C18" s="31" t="s">
        <v>347</v>
      </c>
      <c r="D18" s="31">
        <v>1</v>
      </c>
      <c r="E18" s="71">
        <v>0</v>
      </c>
      <c r="F18" s="72">
        <f t="shared" ref="F18" si="0">D18*E18</f>
        <v>0</v>
      </c>
    </row>
    <row r="19" spans="1:6" s="9" customFormat="1" ht="14.5" thickBot="1" x14ac:dyDescent="0.4">
      <c r="A19" s="14">
        <f>A1</f>
        <v>11</v>
      </c>
      <c r="B19" s="138" t="s">
        <v>28</v>
      </c>
      <c r="C19" s="138"/>
      <c r="D19" s="138"/>
      <c r="E19" s="139"/>
      <c r="F19" s="24">
        <f>SUM(F4:F18)</f>
        <v>0</v>
      </c>
    </row>
  </sheetData>
  <mergeCells count="8">
    <mergeCell ref="F4:F16"/>
    <mergeCell ref="B1:F1"/>
    <mergeCell ref="A2:F2"/>
    <mergeCell ref="B19:E19"/>
    <mergeCell ref="A4:A16"/>
    <mergeCell ref="C4:C16"/>
    <mergeCell ref="D4:D16"/>
    <mergeCell ref="E4:E16"/>
  </mergeCells>
  <pageMargins left="0.7" right="0.7" top="0.75" bottom="0.75" header="0.3" footer="0.3"/>
  <pageSetup paperSize="9" scale="98" orientation="portrait"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EC8E7-6A49-4042-9FF5-00F681E35DCB}">
  <dimension ref="A1:F35"/>
  <sheetViews>
    <sheetView topLeftCell="B1" zoomScaleNormal="100" workbookViewId="0">
      <selection sqref="A1:L45"/>
    </sheetView>
  </sheetViews>
  <sheetFormatPr defaultColWidth="8.81640625" defaultRowHeight="14" x14ac:dyDescent="0.3"/>
  <cols>
    <col min="1" max="1" width="5.453125" style="25" bestFit="1" customWidth="1"/>
    <col min="2" max="2" width="46.453125" style="12" customWidth="1"/>
    <col min="3" max="4" width="8.81640625" style="12"/>
    <col min="5" max="5" width="9.26953125" style="12" customWidth="1"/>
    <col min="6" max="6" width="9.453125" style="12" customWidth="1"/>
    <col min="7" max="16384" width="8.81640625" style="12"/>
  </cols>
  <sheetData>
    <row r="1" spans="1:6" s="3" customFormat="1" x14ac:dyDescent="0.3">
      <c r="A1" s="1">
        <v>12</v>
      </c>
      <c r="B1" s="133" t="s">
        <v>164</v>
      </c>
      <c r="C1" s="133"/>
      <c r="D1" s="133"/>
      <c r="E1" s="133"/>
      <c r="F1" s="133"/>
    </row>
    <row r="2" spans="1:6" s="3" customFormat="1" ht="14.5" thickBot="1" x14ac:dyDescent="0.35">
      <c r="A2" s="137" t="s">
        <v>30</v>
      </c>
      <c r="B2" s="137"/>
      <c r="C2" s="137"/>
      <c r="D2" s="137"/>
      <c r="E2" s="137"/>
      <c r="F2" s="137"/>
    </row>
    <row r="3" spans="1:6" s="9" customFormat="1" ht="23" x14ac:dyDescent="0.35">
      <c r="A3" s="15" t="s">
        <v>5</v>
      </c>
      <c r="B3" s="5" t="s">
        <v>0</v>
      </c>
      <c r="C3" s="6" t="s">
        <v>1</v>
      </c>
      <c r="D3" s="6" t="s">
        <v>2</v>
      </c>
      <c r="E3" s="7" t="s">
        <v>333</v>
      </c>
      <c r="F3" s="8" t="s">
        <v>334</v>
      </c>
    </row>
    <row r="4" spans="1:6" ht="85" x14ac:dyDescent="0.3">
      <c r="A4" s="76">
        <v>12.1</v>
      </c>
      <c r="B4" s="35" t="s">
        <v>373</v>
      </c>
      <c r="C4" s="36" t="s">
        <v>165</v>
      </c>
      <c r="D4" s="77">
        <v>1</v>
      </c>
      <c r="E4" s="31">
        <v>0</v>
      </c>
      <c r="F4" s="75">
        <f t="shared" ref="F4:F34" si="0">D4*E4</f>
        <v>0</v>
      </c>
    </row>
    <row r="5" spans="1:6" ht="23" x14ac:dyDescent="0.3">
      <c r="A5" s="78">
        <v>12.2</v>
      </c>
      <c r="B5" s="38" t="s">
        <v>166</v>
      </c>
      <c r="C5" s="40" t="s">
        <v>165</v>
      </c>
      <c r="D5" s="79">
        <v>1</v>
      </c>
      <c r="E5" s="31">
        <v>0</v>
      </c>
      <c r="F5" s="75">
        <f t="shared" si="0"/>
        <v>0</v>
      </c>
    </row>
    <row r="6" spans="1:6" ht="23" x14ac:dyDescent="0.3">
      <c r="A6" s="78">
        <v>12.3</v>
      </c>
      <c r="B6" s="38" t="s">
        <v>167</v>
      </c>
      <c r="C6" s="40" t="s">
        <v>165</v>
      </c>
      <c r="D6" s="79">
        <v>3</v>
      </c>
      <c r="E6" s="31">
        <v>0</v>
      </c>
      <c r="F6" s="75">
        <f t="shared" si="0"/>
        <v>0</v>
      </c>
    </row>
    <row r="7" spans="1:6" ht="23" x14ac:dyDescent="0.3">
      <c r="A7" s="78">
        <v>12.4</v>
      </c>
      <c r="B7" s="38" t="s">
        <v>168</v>
      </c>
      <c r="C7" s="40" t="s">
        <v>165</v>
      </c>
      <c r="D7" s="79">
        <v>1</v>
      </c>
      <c r="E7" s="31">
        <v>0</v>
      </c>
      <c r="F7" s="75">
        <f t="shared" si="0"/>
        <v>0</v>
      </c>
    </row>
    <row r="8" spans="1:6" ht="23" x14ac:dyDescent="0.3">
      <c r="A8" s="78">
        <v>12.5</v>
      </c>
      <c r="B8" s="38" t="s">
        <v>169</v>
      </c>
      <c r="C8" s="40" t="s">
        <v>165</v>
      </c>
      <c r="D8" s="79">
        <v>1</v>
      </c>
      <c r="E8" s="31">
        <v>0</v>
      </c>
      <c r="F8" s="75">
        <f t="shared" si="0"/>
        <v>0</v>
      </c>
    </row>
    <row r="9" spans="1:6" x14ac:dyDescent="0.3">
      <c r="A9" s="78">
        <v>12.6</v>
      </c>
      <c r="B9" s="38" t="s">
        <v>170</v>
      </c>
      <c r="C9" s="40" t="s">
        <v>171</v>
      </c>
      <c r="D9" s="40">
        <v>6</v>
      </c>
      <c r="E9" s="31">
        <v>0</v>
      </c>
      <c r="F9" s="75">
        <f t="shared" si="0"/>
        <v>0</v>
      </c>
    </row>
    <row r="10" spans="1:6" x14ac:dyDescent="0.3">
      <c r="A10" s="78">
        <v>12.7</v>
      </c>
      <c r="B10" s="38" t="s">
        <v>172</v>
      </c>
      <c r="C10" s="40" t="s">
        <v>171</v>
      </c>
      <c r="D10" s="40">
        <v>6</v>
      </c>
      <c r="E10" s="31">
        <v>0</v>
      </c>
      <c r="F10" s="75">
        <f t="shared" si="0"/>
        <v>0</v>
      </c>
    </row>
    <row r="11" spans="1:6" x14ac:dyDescent="0.3">
      <c r="A11" s="78">
        <v>12.8</v>
      </c>
      <c r="B11" s="38" t="s">
        <v>173</v>
      </c>
      <c r="C11" s="40" t="s">
        <v>174</v>
      </c>
      <c r="D11" s="40">
        <v>45</v>
      </c>
      <c r="E11" s="31">
        <v>0</v>
      </c>
      <c r="F11" s="75">
        <f t="shared" si="0"/>
        <v>0</v>
      </c>
    </row>
    <row r="12" spans="1:6" x14ac:dyDescent="0.3">
      <c r="A12" s="78">
        <v>12.9</v>
      </c>
      <c r="B12" s="38" t="s">
        <v>175</v>
      </c>
      <c r="C12" s="40" t="s">
        <v>174</v>
      </c>
      <c r="D12" s="40">
        <v>36</v>
      </c>
      <c r="E12" s="31">
        <v>0</v>
      </c>
      <c r="F12" s="75">
        <f t="shared" si="0"/>
        <v>0</v>
      </c>
    </row>
    <row r="13" spans="1:6" x14ac:dyDescent="0.3">
      <c r="A13" s="80" t="s">
        <v>198</v>
      </c>
      <c r="B13" s="38" t="s">
        <v>176</v>
      </c>
      <c r="C13" s="40" t="s">
        <v>174</v>
      </c>
      <c r="D13" s="40">
        <v>9</v>
      </c>
      <c r="E13" s="31">
        <v>0</v>
      </c>
      <c r="F13" s="75">
        <f t="shared" si="0"/>
        <v>0</v>
      </c>
    </row>
    <row r="14" spans="1:6" x14ac:dyDescent="0.3">
      <c r="A14" s="78">
        <v>12.11</v>
      </c>
      <c r="B14" s="38" t="s">
        <v>177</v>
      </c>
      <c r="C14" s="40" t="s">
        <v>174</v>
      </c>
      <c r="D14" s="40">
        <v>18</v>
      </c>
      <c r="E14" s="31">
        <v>0</v>
      </c>
      <c r="F14" s="75">
        <f t="shared" si="0"/>
        <v>0</v>
      </c>
    </row>
    <row r="15" spans="1:6" x14ac:dyDescent="0.3">
      <c r="A15" s="78">
        <v>12.12</v>
      </c>
      <c r="B15" s="38" t="s">
        <v>178</v>
      </c>
      <c r="C15" s="40" t="s">
        <v>179</v>
      </c>
      <c r="D15" s="40">
        <v>1</v>
      </c>
      <c r="E15" s="31">
        <v>0</v>
      </c>
      <c r="F15" s="75">
        <f t="shared" si="0"/>
        <v>0</v>
      </c>
    </row>
    <row r="16" spans="1:6" ht="23" x14ac:dyDescent="0.3">
      <c r="A16" s="78">
        <v>12.13</v>
      </c>
      <c r="B16" s="38" t="s">
        <v>180</v>
      </c>
      <c r="C16" s="40" t="s">
        <v>179</v>
      </c>
      <c r="D16" s="40">
        <v>1</v>
      </c>
      <c r="E16" s="31">
        <v>0</v>
      </c>
      <c r="F16" s="75">
        <f t="shared" si="0"/>
        <v>0</v>
      </c>
    </row>
    <row r="17" spans="1:6" ht="36.5" x14ac:dyDescent="0.3">
      <c r="A17" s="78">
        <v>12.14</v>
      </c>
      <c r="B17" s="38" t="s">
        <v>374</v>
      </c>
      <c r="C17" s="40" t="s">
        <v>165</v>
      </c>
      <c r="D17" s="40">
        <v>1</v>
      </c>
      <c r="E17" s="31">
        <v>0</v>
      </c>
      <c r="F17" s="75">
        <f t="shared" si="0"/>
        <v>0</v>
      </c>
    </row>
    <row r="18" spans="1:6" x14ac:dyDescent="0.3">
      <c r="A18" s="78">
        <v>12.15</v>
      </c>
      <c r="B18" s="38" t="s">
        <v>181</v>
      </c>
      <c r="C18" s="40" t="s">
        <v>165</v>
      </c>
      <c r="D18" s="40">
        <v>1</v>
      </c>
      <c r="E18" s="31">
        <v>0</v>
      </c>
      <c r="F18" s="75">
        <f t="shared" si="0"/>
        <v>0</v>
      </c>
    </row>
    <row r="19" spans="1:6" x14ac:dyDescent="0.3">
      <c r="A19" s="78">
        <v>12.16</v>
      </c>
      <c r="B19" s="38" t="s">
        <v>182</v>
      </c>
      <c r="C19" s="40" t="s">
        <v>165</v>
      </c>
      <c r="D19" s="40">
        <v>2</v>
      </c>
      <c r="E19" s="31">
        <v>0</v>
      </c>
      <c r="F19" s="75">
        <f t="shared" si="0"/>
        <v>0</v>
      </c>
    </row>
    <row r="20" spans="1:6" x14ac:dyDescent="0.3">
      <c r="A20" s="78">
        <v>12.17</v>
      </c>
      <c r="B20" s="38" t="s">
        <v>183</v>
      </c>
      <c r="C20" s="40" t="s">
        <v>165</v>
      </c>
      <c r="D20" s="40">
        <v>1</v>
      </c>
      <c r="E20" s="31">
        <v>0</v>
      </c>
      <c r="F20" s="75">
        <f t="shared" si="0"/>
        <v>0</v>
      </c>
    </row>
    <row r="21" spans="1:6" x14ac:dyDescent="0.3">
      <c r="A21" s="78">
        <v>12.18</v>
      </c>
      <c r="B21" s="38" t="s">
        <v>184</v>
      </c>
      <c r="C21" s="40" t="s">
        <v>165</v>
      </c>
      <c r="D21" s="40">
        <v>4</v>
      </c>
      <c r="E21" s="31">
        <v>0</v>
      </c>
      <c r="F21" s="75">
        <f t="shared" si="0"/>
        <v>0</v>
      </c>
    </row>
    <row r="22" spans="1:6" x14ac:dyDescent="0.3">
      <c r="A22" s="78">
        <v>12.19</v>
      </c>
      <c r="B22" s="38" t="s">
        <v>185</v>
      </c>
      <c r="C22" s="40" t="s">
        <v>165</v>
      </c>
      <c r="D22" s="40">
        <v>1</v>
      </c>
      <c r="E22" s="31">
        <v>0</v>
      </c>
      <c r="F22" s="75">
        <f t="shared" si="0"/>
        <v>0</v>
      </c>
    </row>
    <row r="23" spans="1:6" x14ac:dyDescent="0.3">
      <c r="A23" s="80" t="s">
        <v>199</v>
      </c>
      <c r="B23" s="38" t="s">
        <v>186</v>
      </c>
      <c r="C23" s="40" t="s">
        <v>165</v>
      </c>
      <c r="D23" s="40">
        <v>1</v>
      </c>
      <c r="E23" s="31">
        <v>0</v>
      </c>
      <c r="F23" s="75">
        <f t="shared" si="0"/>
        <v>0</v>
      </c>
    </row>
    <row r="24" spans="1:6" ht="23" x14ac:dyDescent="0.3">
      <c r="A24" s="78">
        <v>12.21</v>
      </c>
      <c r="B24" s="38" t="s">
        <v>187</v>
      </c>
      <c r="C24" s="40" t="s">
        <v>165</v>
      </c>
      <c r="D24" s="40">
        <v>1</v>
      </c>
      <c r="E24" s="31">
        <v>0</v>
      </c>
      <c r="F24" s="75">
        <f t="shared" si="0"/>
        <v>0</v>
      </c>
    </row>
    <row r="25" spans="1:6" x14ac:dyDescent="0.3">
      <c r="A25" s="78">
        <v>12.22</v>
      </c>
      <c r="B25" s="38" t="s">
        <v>375</v>
      </c>
      <c r="C25" s="40" t="s">
        <v>171</v>
      </c>
      <c r="D25" s="40">
        <v>1</v>
      </c>
      <c r="E25" s="31">
        <v>0</v>
      </c>
      <c r="F25" s="75">
        <f t="shared" si="0"/>
        <v>0</v>
      </c>
    </row>
    <row r="26" spans="1:6" ht="69" x14ac:dyDescent="0.3">
      <c r="A26" s="78">
        <v>12.23</v>
      </c>
      <c r="B26" s="38" t="s">
        <v>188</v>
      </c>
      <c r="C26" s="40" t="s">
        <v>165</v>
      </c>
      <c r="D26" s="40">
        <v>1</v>
      </c>
      <c r="E26" s="31">
        <v>0</v>
      </c>
      <c r="F26" s="75">
        <f t="shared" si="0"/>
        <v>0</v>
      </c>
    </row>
    <row r="27" spans="1:6" x14ac:dyDescent="0.3">
      <c r="A27" s="78">
        <v>12.24</v>
      </c>
      <c r="B27" s="38" t="s">
        <v>189</v>
      </c>
      <c r="C27" s="40" t="s">
        <v>190</v>
      </c>
      <c r="D27" s="40">
        <v>1</v>
      </c>
      <c r="E27" s="31">
        <v>0</v>
      </c>
      <c r="F27" s="75">
        <f t="shared" si="0"/>
        <v>0</v>
      </c>
    </row>
    <row r="28" spans="1:6" ht="23" x14ac:dyDescent="0.3">
      <c r="A28" s="78">
        <v>12.25</v>
      </c>
      <c r="B28" s="38" t="s">
        <v>191</v>
      </c>
      <c r="C28" s="40" t="s">
        <v>190</v>
      </c>
      <c r="D28" s="40">
        <v>1</v>
      </c>
      <c r="E28" s="31">
        <v>0</v>
      </c>
      <c r="F28" s="75">
        <f t="shared" si="0"/>
        <v>0</v>
      </c>
    </row>
    <row r="29" spans="1:6" ht="23" x14ac:dyDescent="0.3">
      <c r="A29" s="78">
        <v>12.26</v>
      </c>
      <c r="B29" s="38" t="s">
        <v>192</v>
      </c>
      <c r="C29" s="40" t="s">
        <v>193</v>
      </c>
      <c r="D29" s="40">
        <v>1</v>
      </c>
      <c r="E29" s="31">
        <v>0</v>
      </c>
      <c r="F29" s="75">
        <f t="shared" si="0"/>
        <v>0</v>
      </c>
    </row>
    <row r="30" spans="1:6" ht="69" x14ac:dyDescent="0.3">
      <c r="A30" s="78">
        <v>12.27</v>
      </c>
      <c r="B30" s="38" t="s">
        <v>194</v>
      </c>
      <c r="C30" s="40" t="s">
        <v>171</v>
      </c>
      <c r="D30" s="40">
        <v>1</v>
      </c>
      <c r="E30" s="31">
        <v>0</v>
      </c>
      <c r="F30" s="75">
        <f t="shared" si="0"/>
        <v>0</v>
      </c>
    </row>
    <row r="31" spans="1:6" ht="103.5" x14ac:dyDescent="0.3">
      <c r="A31" s="78">
        <v>12.28</v>
      </c>
      <c r="B31" s="38" t="s">
        <v>195</v>
      </c>
      <c r="C31" s="40" t="s">
        <v>171</v>
      </c>
      <c r="D31" s="40">
        <v>1</v>
      </c>
      <c r="E31" s="31">
        <v>0</v>
      </c>
      <c r="F31" s="75">
        <f t="shared" si="0"/>
        <v>0</v>
      </c>
    </row>
    <row r="32" spans="1:6" ht="23" x14ac:dyDescent="0.3">
      <c r="A32" s="78">
        <v>12.29</v>
      </c>
      <c r="B32" s="38" t="s">
        <v>196</v>
      </c>
      <c r="C32" s="40" t="s">
        <v>197</v>
      </c>
      <c r="D32" s="40">
        <v>6</v>
      </c>
      <c r="E32" s="31">
        <v>0</v>
      </c>
      <c r="F32" s="75">
        <f t="shared" si="0"/>
        <v>0</v>
      </c>
    </row>
    <row r="33" spans="1:6" ht="71.5" x14ac:dyDescent="0.3">
      <c r="A33" s="80" t="s">
        <v>200</v>
      </c>
      <c r="B33" s="38" t="s">
        <v>376</v>
      </c>
      <c r="C33" s="40" t="s">
        <v>25</v>
      </c>
      <c r="D33" s="40">
        <v>8</v>
      </c>
      <c r="E33" s="31">
        <v>0</v>
      </c>
      <c r="F33" s="75">
        <f t="shared" si="0"/>
        <v>0</v>
      </c>
    </row>
    <row r="34" spans="1:6" ht="35" thickBot="1" x14ac:dyDescent="0.35">
      <c r="A34" s="69">
        <v>12.31</v>
      </c>
      <c r="B34" s="70" t="s">
        <v>349</v>
      </c>
      <c r="C34" s="31" t="s">
        <v>347</v>
      </c>
      <c r="D34" s="31">
        <v>1</v>
      </c>
      <c r="E34" s="71">
        <v>0</v>
      </c>
      <c r="F34" s="72">
        <f t="shared" si="0"/>
        <v>0</v>
      </c>
    </row>
    <row r="35" spans="1:6" s="9" customFormat="1" ht="14.5" thickBot="1" x14ac:dyDescent="0.4">
      <c r="A35" s="14">
        <f>A1</f>
        <v>12</v>
      </c>
      <c r="B35" s="138" t="s">
        <v>28</v>
      </c>
      <c r="C35" s="138"/>
      <c r="D35" s="138"/>
      <c r="E35" s="139"/>
      <c r="F35" s="24">
        <f>SUM(F4:F34)</f>
        <v>0</v>
      </c>
    </row>
  </sheetData>
  <mergeCells count="3">
    <mergeCell ref="B35:E35"/>
    <mergeCell ref="B1:F1"/>
    <mergeCell ref="A2:F2"/>
  </mergeCells>
  <pageMargins left="0.7" right="0.7" top="0.75" bottom="0.75" header="0.3" footer="0.3"/>
  <pageSetup paperSize="9" scale="99" orientation="portrait"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2CD70-1A1F-40C3-B3E1-8AF164404742}">
  <dimension ref="A1:F11"/>
  <sheetViews>
    <sheetView zoomScaleNormal="100" workbookViewId="0">
      <selection sqref="A1:L45"/>
    </sheetView>
  </sheetViews>
  <sheetFormatPr defaultColWidth="8.81640625" defaultRowHeight="14" x14ac:dyDescent="0.3"/>
  <cols>
    <col min="1" max="1" width="4.54296875" style="25" bestFit="1" customWidth="1"/>
    <col min="2" max="2" width="46.453125" style="12" customWidth="1"/>
    <col min="3" max="4" width="8.81640625" style="12"/>
    <col min="5" max="6" width="9.54296875" style="12" customWidth="1"/>
    <col min="7" max="16384" width="8.81640625" style="12"/>
  </cols>
  <sheetData>
    <row r="1" spans="1:6" s="3" customFormat="1" x14ac:dyDescent="0.3">
      <c r="A1" s="1">
        <v>13</v>
      </c>
      <c r="B1" s="133" t="s">
        <v>201</v>
      </c>
      <c r="C1" s="133"/>
      <c r="D1" s="133"/>
      <c r="E1" s="133"/>
      <c r="F1" s="133"/>
    </row>
    <row r="2" spans="1:6" s="3" customFormat="1" ht="14.5" thickBot="1" x14ac:dyDescent="0.35">
      <c r="A2" s="137" t="s">
        <v>30</v>
      </c>
      <c r="B2" s="137"/>
      <c r="C2" s="137"/>
      <c r="D2" s="137"/>
      <c r="E2" s="137"/>
      <c r="F2" s="137"/>
    </row>
    <row r="3" spans="1:6" s="9" customFormat="1" ht="23" x14ac:dyDescent="0.35">
      <c r="A3" s="15" t="s">
        <v>5</v>
      </c>
      <c r="B3" s="5" t="s">
        <v>0</v>
      </c>
      <c r="C3" s="6" t="s">
        <v>1</v>
      </c>
      <c r="D3" s="6" t="s">
        <v>2</v>
      </c>
      <c r="E3" s="7" t="s">
        <v>333</v>
      </c>
      <c r="F3" s="8" t="s">
        <v>334</v>
      </c>
    </row>
    <row r="4" spans="1:6" ht="23" x14ac:dyDescent="0.3">
      <c r="A4" s="50">
        <v>13.1</v>
      </c>
      <c r="B4" s="35" t="s">
        <v>202</v>
      </c>
      <c r="C4" s="36" t="s">
        <v>165</v>
      </c>
      <c r="D4" s="77">
        <v>1</v>
      </c>
      <c r="E4" s="31">
        <v>0</v>
      </c>
      <c r="F4" s="75">
        <f t="shared" ref="F4:F10" si="0">D4*E4</f>
        <v>0</v>
      </c>
    </row>
    <row r="5" spans="1:6" ht="87" x14ac:dyDescent="0.3">
      <c r="A5" s="29">
        <v>13.2</v>
      </c>
      <c r="B5" s="38" t="s">
        <v>377</v>
      </c>
      <c r="C5" s="40" t="s">
        <v>165</v>
      </c>
      <c r="D5" s="79">
        <v>1</v>
      </c>
      <c r="E5" s="31">
        <v>0</v>
      </c>
      <c r="F5" s="75">
        <f t="shared" si="0"/>
        <v>0</v>
      </c>
    </row>
    <row r="6" spans="1:6" ht="69" x14ac:dyDescent="0.3">
      <c r="A6" s="29">
        <v>13.3</v>
      </c>
      <c r="B6" s="38" t="s">
        <v>203</v>
      </c>
      <c r="C6" s="40" t="s">
        <v>165</v>
      </c>
      <c r="D6" s="40">
        <v>1</v>
      </c>
      <c r="E6" s="31">
        <v>0</v>
      </c>
      <c r="F6" s="75">
        <f t="shared" si="0"/>
        <v>0</v>
      </c>
    </row>
    <row r="7" spans="1:6" ht="69" x14ac:dyDescent="0.3">
      <c r="A7" s="78">
        <v>13.4</v>
      </c>
      <c r="B7" s="38" t="s">
        <v>204</v>
      </c>
      <c r="C7" s="40" t="s">
        <v>25</v>
      </c>
      <c r="D7" s="40">
        <v>8</v>
      </c>
      <c r="E7" s="31">
        <v>0</v>
      </c>
      <c r="F7" s="75">
        <f t="shared" si="0"/>
        <v>0</v>
      </c>
    </row>
    <row r="8" spans="1:6" ht="23" x14ac:dyDescent="0.3">
      <c r="A8" s="78">
        <v>13.5</v>
      </c>
      <c r="B8" s="38" t="s">
        <v>180</v>
      </c>
      <c r="C8" s="40" t="s">
        <v>179</v>
      </c>
      <c r="D8" s="40">
        <v>1</v>
      </c>
      <c r="E8" s="31">
        <v>0</v>
      </c>
      <c r="F8" s="75">
        <f t="shared" si="0"/>
        <v>0</v>
      </c>
    </row>
    <row r="9" spans="1:6" ht="23" x14ac:dyDescent="0.3">
      <c r="A9" s="78">
        <v>13.6</v>
      </c>
      <c r="B9" s="81" t="s">
        <v>205</v>
      </c>
      <c r="C9" s="79" t="s">
        <v>179</v>
      </c>
      <c r="D9" s="79">
        <v>1</v>
      </c>
      <c r="E9" s="31">
        <v>0</v>
      </c>
      <c r="F9" s="75">
        <f t="shared" si="0"/>
        <v>0</v>
      </c>
    </row>
    <row r="10" spans="1:6" ht="35" thickBot="1" x14ac:dyDescent="0.35">
      <c r="A10" s="69">
        <v>13.7</v>
      </c>
      <c r="B10" s="70" t="s">
        <v>350</v>
      </c>
      <c r="C10" s="31" t="s">
        <v>347</v>
      </c>
      <c r="D10" s="31">
        <v>1</v>
      </c>
      <c r="E10" s="71">
        <v>0</v>
      </c>
      <c r="F10" s="72">
        <f t="shared" si="0"/>
        <v>0</v>
      </c>
    </row>
    <row r="11" spans="1:6" s="9" customFormat="1" ht="14.5" thickBot="1" x14ac:dyDescent="0.4">
      <c r="A11" s="14">
        <f>A1</f>
        <v>13</v>
      </c>
      <c r="B11" s="138" t="s">
        <v>28</v>
      </c>
      <c r="C11" s="138"/>
      <c r="D11" s="138"/>
      <c r="E11" s="139"/>
      <c r="F11" s="24">
        <f>SUM(F4:F10)</f>
        <v>0</v>
      </c>
    </row>
  </sheetData>
  <mergeCells count="3">
    <mergeCell ref="B1:F1"/>
    <mergeCell ref="A2:F2"/>
    <mergeCell ref="B11:E11"/>
  </mergeCells>
  <pageMargins left="0.7" right="0.7" top="0.75" bottom="0.75" header="0.3" footer="0.3"/>
  <pageSetup paperSize="9" scale="99" orientation="portrait"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3210D-98C1-4561-8911-AF2BECB8EFED}">
  <dimension ref="A1:F8"/>
  <sheetViews>
    <sheetView zoomScaleNormal="100" workbookViewId="0">
      <selection sqref="A1:L45"/>
    </sheetView>
  </sheetViews>
  <sheetFormatPr defaultColWidth="8.81640625" defaultRowHeight="14" x14ac:dyDescent="0.3"/>
  <cols>
    <col min="1" max="1" width="4.54296875" style="25" bestFit="1" customWidth="1"/>
    <col min="2" max="2" width="46.453125" style="12" customWidth="1"/>
    <col min="3" max="4" width="8.81640625" style="12"/>
    <col min="5" max="5" width="9.81640625" style="12" customWidth="1"/>
    <col min="6" max="6" width="9.453125" style="12" customWidth="1"/>
    <col min="7" max="16384" width="8.81640625" style="12"/>
  </cols>
  <sheetData>
    <row r="1" spans="1:6" s="3" customFormat="1" x14ac:dyDescent="0.3">
      <c r="A1" s="1">
        <v>14</v>
      </c>
      <c r="B1" s="133" t="s">
        <v>352</v>
      </c>
      <c r="C1" s="133"/>
      <c r="D1" s="133"/>
      <c r="E1" s="133"/>
      <c r="F1" s="133"/>
    </row>
    <row r="2" spans="1:6" s="3" customFormat="1" ht="14.5" thickBot="1" x14ac:dyDescent="0.35">
      <c r="A2" s="137" t="s">
        <v>30</v>
      </c>
      <c r="B2" s="137"/>
      <c r="C2" s="137"/>
      <c r="D2" s="137"/>
      <c r="E2" s="137"/>
      <c r="F2" s="137"/>
    </row>
    <row r="3" spans="1:6" s="9" customFormat="1" ht="23" x14ac:dyDescent="0.35">
      <c r="A3" s="15" t="s">
        <v>5</v>
      </c>
      <c r="B3" s="5" t="s">
        <v>0</v>
      </c>
      <c r="C3" s="6" t="s">
        <v>1</v>
      </c>
      <c r="D3" s="6" t="s">
        <v>2</v>
      </c>
      <c r="E3" s="7" t="s">
        <v>333</v>
      </c>
      <c r="F3" s="8" t="s">
        <v>334</v>
      </c>
    </row>
    <row r="4" spans="1:6" ht="34.5" x14ac:dyDescent="0.3">
      <c r="A4" s="82">
        <v>14.1</v>
      </c>
      <c r="B4" s="35" t="s">
        <v>206</v>
      </c>
      <c r="C4" s="36" t="s">
        <v>165</v>
      </c>
      <c r="D4" s="77">
        <v>1</v>
      </c>
      <c r="E4" s="31">
        <v>0</v>
      </c>
      <c r="F4" s="75">
        <f t="shared" ref="F4:F7" si="0">D4*E4</f>
        <v>0</v>
      </c>
    </row>
    <row r="5" spans="1:6" ht="23" x14ac:dyDescent="0.3">
      <c r="A5" s="74">
        <v>14.2</v>
      </c>
      <c r="B5" s="38" t="s">
        <v>207</v>
      </c>
      <c r="C5" s="40" t="s">
        <v>165</v>
      </c>
      <c r="D5" s="79">
        <v>1</v>
      </c>
      <c r="E5" s="31">
        <v>0</v>
      </c>
      <c r="F5" s="75">
        <f t="shared" si="0"/>
        <v>0</v>
      </c>
    </row>
    <row r="6" spans="1:6" ht="69" x14ac:dyDescent="0.3">
      <c r="A6" s="74">
        <v>14.3</v>
      </c>
      <c r="B6" s="38" t="s">
        <v>208</v>
      </c>
      <c r="C6" s="40" t="s">
        <v>25</v>
      </c>
      <c r="D6" s="40">
        <v>9</v>
      </c>
      <c r="E6" s="31">
        <v>0</v>
      </c>
      <c r="F6" s="75">
        <f t="shared" si="0"/>
        <v>0</v>
      </c>
    </row>
    <row r="7" spans="1:6" ht="35" thickBot="1" x14ac:dyDescent="0.35">
      <c r="A7" s="69">
        <v>14.4</v>
      </c>
      <c r="B7" s="70" t="s">
        <v>351</v>
      </c>
      <c r="C7" s="31" t="s">
        <v>347</v>
      </c>
      <c r="D7" s="31">
        <v>1</v>
      </c>
      <c r="E7" s="71">
        <v>0</v>
      </c>
      <c r="F7" s="72">
        <f t="shared" si="0"/>
        <v>0</v>
      </c>
    </row>
    <row r="8" spans="1:6" s="9" customFormat="1" ht="14.5" thickBot="1" x14ac:dyDescent="0.4">
      <c r="A8" s="14">
        <f>A1</f>
        <v>14</v>
      </c>
      <c r="B8" s="138" t="s">
        <v>28</v>
      </c>
      <c r="C8" s="138"/>
      <c r="D8" s="138"/>
      <c r="E8" s="139"/>
      <c r="F8" s="24">
        <f>SUM(F4:F7)</f>
        <v>0</v>
      </c>
    </row>
  </sheetData>
  <mergeCells count="3">
    <mergeCell ref="B1:F1"/>
    <mergeCell ref="A2:F2"/>
    <mergeCell ref="B8:E8"/>
  </mergeCells>
  <pageMargins left="0.7" right="0.7" top="0.75" bottom="0.75" header="0.3" footer="0.3"/>
  <pageSetup paperSize="9" scale="99" orientation="portrait" horizont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CC273-0095-430E-8605-968EA0F26BA7}">
  <dimension ref="A1:F52"/>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453125" style="12" customWidth="1"/>
    <col min="6" max="6" width="9.54296875" style="12" customWidth="1"/>
    <col min="7" max="16384" width="8.81640625" style="12"/>
  </cols>
  <sheetData>
    <row r="1" spans="1:6" s="3" customFormat="1" x14ac:dyDescent="0.3">
      <c r="A1" s="1">
        <v>15</v>
      </c>
      <c r="B1" s="133" t="s">
        <v>209</v>
      </c>
      <c r="C1" s="133"/>
      <c r="D1" s="133"/>
      <c r="E1" s="133"/>
      <c r="F1" s="133"/>
    </row>
    <row r="2" spans="1:6" s="3" customFormat="1" ht="14.5" thickBot="1" x14ac:dyDescent="0.35">
      <c r="A2" s="137" t="s">
        <v>30</v>
      </c>
      <c r="B2" s="137"/>
      <c r="C2" s="137"/>
      <c r="D2" s="137"/>
      <c r="E2" s="137"/>
      <c r="F2" s="137"/>
    </row>
    <row r="3" spans="1:6" s="9" customFormat="1" ht="23" x14ac:dyDescent="0.35">
      <c r="A3" s="15" t="s">
        <v>5</v>
      </c>
      <c r="B3" s="5" t="s">
        <v>0</v>
      </c>
      <c r="C3" s="6" t="s">
        <v>1</v>
      </c>
      <c r="D3" s="6" t="s">
        <v>2</v>
      </c>
      <c r="E3" s="7" t="s">
        <v>333</v>
      </c>
      <c r="F3" s="8" t="s">
        <v>334</v>
      </c>
    </row>
    <row r="4" spans="1:6" ht="46" x14ac:dyDescent="0.3">
      <c r="A4" s="183">
        <v>15.1</v>
      </c>
      <c r="B4" s="83" t="s">
        <v>245</v>
      </c>
      <c r="C4" s="177" t="s">
        <v>190</v>
      </c>
      <c r="D4" s="180">
        <v>1</v>
      </c>
      <c r="E4" s="148">
        <v>0</v>
      </c>
      <c r="F4" s="176">
        <f>D4*E4</f>
        <v>0</v>
      </c>
    </row>
    <row r="5" spans="1:6" ht="34.5" x14ac:dyDescent="0.3">
      <c r="A5" s="184"/>
      <c r="B5" s="84" t="s">
        <v>210</v>
      </c>
      <c r="C5" s="178"/>
      <c r="D5" s="181"/>
      <c r="E5" s="148"/>
      <c r="F5" s="176"/>
    </row>
    <row r="6" spans="1:6" ht="57.5" x14ac:dyDescent="0.3">
      <c r="A6" s="184"/>
      <c r="B6" s="84" t="s">
        <v>211</v>
      </c>
      <c r="C6" s="178"/>
      <c r="D6" s="181"/>
      <c r="E6" s="148"/>
      <c r="F6" s="176"/>
    </row>
    <row r="7" spans="1:6" ht="34.5" x14ac:dyDescent="0.3">
      <c r="A7" s="184"/>
      <c r="B7" s="84" t="s">
        <v>212</v>
      </c>
      <c r="C7" s="178"/>
      <c r="D7" s="181"/>
      <c r="E7" s="148"/>
      <c r="F7" s="176"/>
    </row>
    <row r="8" spans="1:6" ht="23" x14ac:dyDescent="0.3">
      <c r="A8" s="184"/>
      <c r="B8" s="84" t="s">
        <v>213</v>
      </c>
      <c r="C8" s="178"/>
      <c r="D8" s="181"/>
      <c r="E8" s="148"/>
      <c r="F8" s="176"/>
    </row>
    <row r="9" spans="1:6" x14ac:dyDescent="0.3">
      <c r="A9" s="184"/>
      <c r="B9" s="84" t="s">
        <v>214</v>
      </c>
      <c r="C9" s="178"/>
      <c r="D9" s="181"/>
      <c r="E9" s="148"/>
      <c r="F9" s="176"/>
    </row>
    <row r="10" spans="1:6" x14ac:dyDescent="0.3">
      <c r="A10" s="184"/>
      <c r="B10" s="84" t="s">
        <v>215</v>
      </c>
      <c r="C10" s="178"/>
      <c r="D10" s="181"/>
      <c r="E10" s="148"/>
      <c r="F10" s="176"/>
    </row>
    <row r="11" spans="1:6" ht="23" x14ac:dyDescent="0.3">
      <c r="A11" s="185"/>
      <c r="B11" s="85" t="s">
        <v>216</v>
      </c>
      <c r="C11" s="179"/>
      <c r="D11" s="182"/>
      <c r="E11" s="149"/>
      <c r="F11" s="175"/>
    </row>
    <row r="12" spans="1:6" ht="34.5" x14ac:dyDescent="0.3">
      <c r="A12" s="183">
        <v>15.2</v>
      </c>
      <c r="B12" s="84" t="s">
        <v>217</v>
      </c>
      <c r="C12" s="177" t="s">
        <v>190</v>
      </c>
      <c r="D12" s="180">
        <v>1</v>
      </c>
      <c r="E12" s="147">
        <v>0</v>
      </c>
      <c r="F12" s="174">
        <f t="shared" ref="F12:F51" si="0">D12*E12</f>
        <v>0</v>
      </c>
    </row>
    <row r="13" spans="1:6" ht="23" x14ac:dyDescent="0.3">
      <c r="A13" s="184"/>
      <c r="B13" s="84" t="s">
        <v>218</v>
      </c>
      <c r="C13" s="178"/>
      <c r="D13" s="181"/>
      <c r="E13" s="148"/>
      <c r="F13" s="176"/>
    </row>
    <row r="14" spans="1:6" ht="23" x14ac:dyDescent="0.3">
      <c r="A14" s="185"/>
      <c r="B14" s="85" t="s">
        <v>219</v>
      </c>
      <c r="C14" s="179"/>
      <c r="D14" s="182"/>
      <c r="E14" s="149"/>
      <c r="F14" s="175"/>
    </row>
    <row r="15" spans="1:6" ht="23" x14ac:dyDescent="0.3">
      <c r="A15" s="183">
        <v>15.3</v>
      </c>
      <c r="B15" s="84" t="s">
        <v>220</v>
      </c>
      <c r="C15" s="177" t="s">
        <v>190</v>
      </c>
      <c r="D15" s="180">
        <v>1</v>
      </c>
      <c r="E15" s="147">
        <v>0</v>
      </c>
      <c r="F15" s="174">
        <f t="shared" si="0"/>
        <v>0</v>
      </c>
    </row>
    <row r="16" spans="1:6" x14ac:dyDescent="0.3">
      <c r="A16" s="185"/>
      <c r="B16" s="85" t="s">
        <v>221</v>
      </c>
      <c r="C16" s="179"/>
      <c r="D16" s="182"/>
      <c r="E16" s="149"/>
      <c r="F16" s="175"/>
    </row>
    <row r="17" spans="1:6" ht="23" x14ac:dyDescent="0.3">
      <c r="A17" s="183">
        <v>15.4</v>
      </c>
      <c r="B17" s="84" t="s">
        <v>222</v>
      </c>
      <c r="C17" s="177" t="s">
        <v>190</v>
      </c>
      <c r="D17" s="180">
        <v>1</v>
      </c>
      <c r="E17" s="147">
        <v>0</v>
      </c>
      <c r="F17" s="174">
        <f t="shared" si="0"/>
        <v>0</v>
      </c>
    </row>
    <row r="18" spans="1:6" x14ac:dyDescent="0.3">
      <c r="A18" s="184"/>
      <c r="B18" s="84" t="s">
        <v>223</v>
      </c>
      <c r="C18" s="178"/>
      <c r="D18" s="181"/>
      <c r="E18" s="148"/>
      <c r="F18" s="176"/>
    </row>
    <row r="19" spans="1:6" ht="34.5" x14ac:dyDescent="0.3">
      <c r="A19" s="185"/>
      <c r="B19" s="85" t="s">
        <v>224</v>
      </c>
      <c r="C19" s="179"/>
      <c r="D19" s="182"/>
      <c r="E19" s="149"/>
      <c r="F19" s="175"/>
    </row>
    <row r="20" spans="1:6" ht="23" x14ac:dyDescent="0.3">
      <c r="A20" s="86">
        <v>15.5</v>
      </c>
      <c r="B20" s="85" t="s">
        <v>246</v>
      </c>
      <c r="C20" s="87" t="s">
        <v>174</v>
      </c>
      <c r="D20" s="88">
        <v>50</v>
      </c>
      <c r="E20" s="31">
        <v>0</v>
      </c>
      <c r="F20" s="75">
        <f t="shared" si="0"/>
        <v>0</v>
      </c>
    </row>
    <row r="21" spans="1:6" ht="23" x14ac:dyDescent="0.3">
      <c r="A21" s="86">
        <v>15.6</v>
      </c>
      <c r="B21" s="85" t="s">
        <v>225</v>
      </c>
      <c r="C21" s="87" t="s">
        <v>165</v>
      </c>
      <c r="D21" s="88">
        <v>1</v>
      </c>
      <c r="E21" s="31">
        <v>0</v>
      </c>
      <c r="F21" s="75">
        <f t="shared" si="0"/>
        <v>0</v>
      </c>
    </row>
    <row r="22" spans="1:6" ht="23" x14ac:dyDescent="0.3">
      <c r="A22" s="86">
        <v>15.7</v>
      </c>
      <c r="B22" s="85" t="s">
        <v>226</v>
      </c>
      <c r="C22" s="87" t="s">
        <v>165</v>
      </c>
      <c r="D22" s="88">
        <v>2</v>
      </c>
      <c r="E22" s="31">
        <v>0</v>
      </c>
      <c r="F22" s="75">
        <f t="shared" si="0"/>
        <v>0</v>
      </c>
    </row>
    <row r="23" spans="1:6" ht="23" x14ac:dyDescent="0.3">
      <c r="A23" s="86">
        <v>15.8</v>
      </c>
      <c r="B23" s="85" t="s">
        <v>227</v>
      </c>
      <c r="C23" s="87" t="s">
        <v>165</v>
      </c>
      <c r="D23" s="88">
        <v>1</v>
      </c>
      <c r="E23" s="31">
        <v>0</v>
      </c>
      <c r="F23" s="75">
        <f t="shared" si="0"/>
        <v>0</v>
      </c>
    </row>
    <row r="24" spans="1:6" ht="23" x14ac:dyDescent="0.3">
      <c r="A24" s="86">
        <v>15.9</v>
      </c>
      <c r="B24" s="85" t="s">
        <v>228</v>
      </c>
      <c r="C24" s="87" t="s">
        <v>165</v>
      </c>
      <c r="D24" s="88">
        <v>1</v>
      </c>
      <c r="E24" s="31">
        <v>0</v>
      </c>
      <c r="F24" s="75">
        <f t="shared" si="0"/>
        <v>0</v>
      </c>
    </row>
    <row r="25" spans="1:6" ht="23" x14ac:dyDescent="0.3">
      <c r="A25" s="89" t="s">
        <v>247</v>
      </c>
      <c r="B25" s="85" t="s">
        <v>229</v>
      </c>
      <c r="C25" s="87" t="s">
        <v>165</v>
      </c>
      <c r="D25" s="88">
        <v>1</v>
      </c>
      <c r="E25" s="31">
        <v>0</v>
      </c>
      <c r="F25" s="75">
        <f t="shared" si="0"/>
        <v>0</v>
      </c>
    </row>
    <row r="26" spans="1:6" x14ac:dyDescent="0.3">
      <c r="A26" s="86">
        <v>15.11</v>
      </c>
      <c r="B26" s="85" t="s">
        <v>230</v>
      </c>
      <c r="C26" s="87" t="s">
        <v>171</v>
      </c>
      <c r="D26" s="87">
        <v>6</v>
      </c>
      <c r="E26" s="31">
        <v>0</v>
      </c>
      <c r="F26" s="75">
        <f t="shared" si="0"/>
        <v>0</v>
      </c>
    </row>
    <row r="27" spans="1:6" x14ac:dyDescent="0.3">
      <c r="A27" s="86">
        <v>15.12</v>
      </c>
      <c r="B27" s="85" t="s">
        <v>172</v>
      </c>
      <c r="C27" s="87" t="s">
        <v>171</v>
      </c>
      <c r="D27" s="87">
        <v>6</v>
      </c>
      <c r="E27" s="31">
        <v>0</v>
      </c>
      <c r="F27" s="75">
        <f t="shared" si="0"/>
        <v>0</v>
      </c>
    </row>
    <row r="28" spans="1:6" x14ac:dyDescent="0.3">
      <c r="A28" s="86">
        <v>15.13</v>
      </c>
      <c r="B28" s="85" t="s">
        <v>173</v>
      </c>
      <c r="C28" s="87" t="s">
        <v>174</v>
      </c>
      <c r="D28" s="87">
        <v>45</v>
      </c>
      <c r="E28" s="31">
        <v>0</v>
      </c>
      <c r="F28" s="75">
        <f t="shared" si="0"/>
        <v>0</v>
      </c>
    </row>
    <row r="29" spans="1:6" x14ac:dyDescent="0.3">
      <c r="A29" s="86">
        <v>15.14</v>
      </c>
      <c r="B29" s="85" t="s">
        <v>175</v>
      </c>
      <c r="C29" s="87" t="s">
        <v>174</v>
      </c>
      <c r="D29" s="87">
        <v>36</v>
      </c>
      <c r="E29" s="31">
        <v>0</v>
      </c>
      <c r="F29" s="75">
        <f t="shared" si="0"/>
        <v>0</v>
      </c>
    </row>
    <row r="30" spans="1:6" x14ac:dyDescent="0.3">
      <c r="A30" s="86">
        <v>15.15</v>
      </c>
      <c r="B30" s="85" t="s">
        <v>176</v>
      </c>
      <c r="C30" s="87" t="s">
        <v>174</v>
      </c>
      <c r="D30" s="87">
        <v>9</v>
      </c>
      <c r="E30" s="31">
        <v>0</v>
      </c>
      <c r="F30" s="75">
        <f t="shared" si="0"/>
        <v>0</v>
      </c>
    </row>
    <row r="31" spans="1:6" x14ac:dyDescent="0.3">
      <c r="A31" s="86">
        <v>15.16</v>
      </c>
      <c r="B31" s="85" t="s">
        <v>177</v>
      </c>
      <c r="C31" s="87" t="s">
        <v>174</v>
      </c>
      <c r="D31" s="87">
        <v>18</v>
      </c>
      <c r="E31" s="31">
        <v>0</v>
      </c>
      <c r="F31" s="75">
        <f t="shared" si="0"/>
        <v>0</v>
      </c>
    </row>
    <row r="32" spans="1:6" x14ac:dyDescent="0.3">
      <c r="A32" s="86">
        <v>15.17</v>
      </c>
      <c r="B32" s="85" t="s">
        <v>231</v>
      </c>
      <c r="C32" s="87" t="s">
        <v>179</v>
      </c>
      <c r="D32" s="87">
        <v>1</v>
      </c>
      <c r="E32" s="31">
        <v>0</v>
      </c>
      <c r="F32" s="75">
        <f t="shared" si="0"/>
        <v>0</v>
      </c>
    </row>
    <row r="33" spans="1:6" ht="36.5" x14ac:dyDescent="0.3">
      <c r="A33" s="86">
        <v>15.18</v>
      </c>
      <c r="B33" s="85" t="s">
        <v>378</v>
      </c>
      <c r="C33" s="87" t="s">
        <v>165</v>
      </c>
      <c r="D33" s="87">
        <v>1</v>
      </c>
      <c r="E33" s="31">
        <v>0</v>
      </c>
      <c r="F33" s="75">
        <f t="shared" si="0"/>
        <v>0</v>
      </c>
    </row>
    <row r="34" spans="1:6" x14ac:dyDescent="0.3">
      <c r="A34" s="86">
        <v>15.19</v>
      </c>
      <c r="B34" s="85" t="s">
        <v>181</v>
      </c>
      <c r="C34" s="87" t="s">
        <v>165</v>
      </c>
      <c r="D34" s="87">
        <v>1</v>
      </c>
      <c r="E34" s="31">
        <v>0</v>
      </c>
      <c r="F34" s="75">
        <f t="shared" si="0"/>
        <v>0</v>
      </c>
    </row>
    <row r="35" spans="1:6" x14ac:dyDescent="0.3">
      <c r="A35" s="89" t="s">
        <v>248</v>
      </c>
      <c r="B35" s="85" t="s">
        <v>232</v>
      </c>
      <c r="C35" s="87" t="s">
        <v>165</v>
      </c>
      <c r="D35" s="87">
        <v>2</v>
      </c>
      <c r="E35" s="31">
        <v>0</v>
      </c>
      <c r="F35" s="75">
        <f t="shared" si="0"/>
        <v>0</v>
      </c>
    </row>
    <row r="36" spans="1:6" x14ac:dyDescent="0.3">
      <c r="A36" s="86">
        <v>15.21</v>
      </c>
      <c r="B36" s="85" t="s">
        <v>233</v>
      </c>
      <c r="C36" s="87" t="s">
        <v>165</v>
      </c>
      <c r="D36" s="87">
        <v>1</v>
      </c>
      <c r="E36" s="31">
        <v>0</v>
      </c>
      <c r="F36" s="75">
        <f t="shared" si="0"/>
        <v>0</v>
      </c>
    </row>
    <row r="37" spans="1:6" x14ac:dyDescent="0.3">
      <c r="A37" s="86">
        <v>15.22</v>
      </c>
      <c r="B37" s="85" t="s">
        <v>234</v>
      </c>
      <c r="C37" s="87" t="s">
        <v>165</v>
      </c>
      <c r="D37" s="87">
        <v>4</v>
      </c>
      <c r="E37" s="31">
        <v>0</v>
      </c>
      <c r="F37" s="75">
        <f t="shared" si="0"/>
        <v>0</v>
      </c>
    </row>
    <row r="38" spans="1:6" x14ac:dyDescent="0.3">
      <c r="A38" s="86">
        <v>15.23</v>
      </c>
      <c r="B38" s="85" t="s">
        <v>235</v>
      </c>
      <c r="C38" s="87" t="s">
        <v>165</v>
      </c>
      <c r="D38" s="87">
        <v>1</v>
      </c>
      <c r="E38" s="31">
        <v>0</v>
      </c>
      <c r="F38" s="75">
        <f t="shared" si="0"/>
        <v>0</v>
      </c>
    </row>
    <row r="39" spans="1:6" x14ac:dyDescent="0.3">
      <c r="A39" s="86">
        <v>15.24</v>
      </c>
      <c r="B39" s="85" t="s">
        <v>236</v>
      </c>
      <c r="C39" s="87" t="s">
        <v>165</v>
      </c>
      <c r="D39" s="87">
        <v>1</v>
      </c>
      <c r="E39" s="31">
        <v>0</v>
      </c>
      <c r="F39" s="75">
        <f t="shared" si="0"/>
        <v>0</v>
      </c>
    </row>
    <row r="40" spans="1:6" ht="23" x14ac:dyDescent="0.3">
      <c r="A40" s="86">
        <v>15.25</v>
      </c>
      <c r="B40" s="85" t="s">
        <v>237</v>
      </c>
      <c r="C40" s="87" t="s">
        <v>165</v>
      </c>
      <c r="D40" s="87">
        <v>1</v>
      </c>
      <c r="E40" s="31">
        <v>0</v>
      </c>
      <c r="F40" s="75">
        <f t="shared" si="0"/>
        <v>0</v>
      </c>
    </row>
    <row r="41" spans="1:6" x14ac:dyDescent="0.3">
      <c r="A41" s="86">
        <v>15.26</v>
      </c>
      <c r="B41" s="85" t="s">
        <v>379</v>
      </c>
      <c r="C41" s="87" t="s">
        <v>171</v>
      </c>
      <c r="D41" s="87">
        <v>1</v>
      </c>
      <c r="E41" s="31">
        <v>0</v>
      </c>
      <c r="F41" s="75">
        <f t="shared" si="0"/>
        <v>0</v>
      </c>
    </row>
    <row r="42" spans="1:6" ht="34.5" x14ac:dyDescent="0.3">
      <c r="A42" s="183">
        <v>15.27</v>
      </c>
      <c r="B42" s="84" t="s">
        <v>238</v>
      </c>
      <c r="C42" s="177" t="s">
        <v>165</v>
      </c>
      <c r="D42" s="177">
        <v>1</v>
      </c>
      <c r="E42" s="147">
        <v>0</v>
      </c>
      <c r="F42" s="174">
        <f t="shared" si="0"/>
        <v>0</v>
      </c>
    </row>
    <row r="43" spans="1:6" ht="69" x14ac:dyDescent="0.3">
      <c r="A43" s="185"/>
      <c r="B43" s="85" t="s">
        <v>239</v>
      </c>
      <c r="C43" s="179"/>
      <c r="D43" s="179"/>
      <c r="E43" s="149"/>
      <c r="F43" s="175"/>
    </row>
    <row r="44" spans="1:6" x14ac:dyDescent="0.3">
      <c r="A44" s="86">
        <v>15.28</v>
      </c>
      <c r="B44" s="85" t="s">
        <v>189</v>
      </c>
      <c r="C44" s="87" t="s">
        <v>190</v>
      </c>
      <c r="D44" s="87">
        <v>1</v>
      </c>
      <c r="E44" s="31">
        <v>0</v>
      </c>
      <c r="F44" s="75">
        <f t="shared" si="0"/>
        <v>0</v>
      </c>
    </row>
    <row r="45" spans="1:6" ht="23" x14ac:dyDescent="0.3">
      <c r="A45" s="86">
        <v>15.29</v>
      </c>
      <c r="B45" s="85" t="s">
        <v>191</v>
      </c>
      <c r="C45" s="87" t="s">
        <v>190</v>
      </c>
      <c r="D45" s="87">
        <v>1</v>
      </c>
      <c r="E45" s="31">
        <v>0</v>
      </c>
      <c r="F45" s="75">
        <f t="shared" si="0"/>
        <v>0</v>
      </c>
    </row>
    <row r="46" spans="1:6" ht="34.5" x14ac:dyDescent="0.3">
      <c r="A46" s="186" t="s">
        <v>249</v>
      </c>
      <c r="B46" s="84" t="s">
        <v>240</v>
      </c>
      <c r="C46" s="177" t="s">
        <v>190</v>
      </c>
      <c r="D46" s="177">
        <v>1</v>
      </c>
      <c r="E46" s="147">
        <v>0</v>
      </c>
      <c r="F46" s="174">
        <f t="shared" si="0"/>
        <v>0</v>
      </c>
    </row>
    <row r="47" spans="1:6" ht="34.5" x14ac:dyDescent="0.3">
      <c r="A47" s="185"/>
      <c r="B47" s="85" t="s">
        <v>241</v>
      </c>
      <c r="C47" s="179"/>
      <c r="D47" s="179"/>
      <c r="E47" s="149"/>
      <c r="F47" s="175"/>
    </row>
    <row r="48" spans="1:6" ht="92" x14ac:dyDescent="0.3">
      <c r="A48" s="86">
        <v>15.31</v>
      </c>
      <c r="B48" s="85" t="s">
        <v>242</v>
      </c>
      <c r="C48" s="87" t="s">
        <v>171</v>
      </c>
      <c r="D48" s="87">
        <v>1</v>
      </c>
      <c r="E48" s="31">
        <v>0</v>
      </c>
      <c r="F48" s="75">
        <f t="shared" si="0"/>
        <v>0</v>
      </c>
    </row>
    <row r="49" spans="1:6" ht="46" x14ac:dyDescent="0.3">
      <c r="A49" s="86">
        <v>15.32</v>
      </c>
      <c r="B49" s="85" t="s">
        <v>243</v>
      </c>
      <c r="C49" s="87" t="s">
        <v>171</v>
      </c>
      <c r="D49" s="87">
        <v>1</v>
      </c>
      <c r="E49" s="31">
        <v>0</v>
      </c>
      <c r="F49" s="75">
        <f t="shared" si="0"/>
        <v>0</v>
      </c>
    </row>
    <row r="50" spans="1:6" ht="34.5" x14ac:dyDescent="0.3">
      <c r="A50" s="86">
        <v>15.33</v>
      </c>
      <c r="B50" s="85" t="s">
        <v>244</v>
      </c>
      <c r="C50" s="87" t="s">
        <v>197</v>
      </c>
      <c r="D50" s="87">
        <v>6</v>
      </c>
      <c r="E50" s="31">
        <v>0</v>
      </c>
      <c r="F50" s="75">
        <f t="shared" si="0"/>
        <v>0</v>
      </c>
    </row>
    <row r="51" spans="1:6" ht="35" thickBot="1" x14ac:dyDescent="0.35">
      <c r="A51" s="69">
        <v>15.34</v>
      </c>
      <c r="B51" s="70" t="s">
        <v>353</v>
      </c>
      <c r="C51" s="31" t="s">
        <v>347</v>
      </c>
      <c r="D51" s="31">
        <v>1</v>
      </c>
      <c r="E51" s="71">
        <v>0</v>
      </c>
      <c r="F51" s="72">
        <f t="shared" si="0"/>
        <v>0</v>
      </c>
    </row>
    <row r="52" spans="1:6" s="9" customFormat="1" ht="14.5" thickBot="1" x14ac:dyDescent="0.4">
      <c r="A52" s="14">
        <f>A1</f>
        <v>15</v>
      </c>
      <c r="B52" s="138" t="s">
        <v>28</v>
      </c>
      <c r="C52" s="138"/>
      <c r="D52" s="138"/>
      <c r="E52" s="139"/>
      <c r="F52" s="24">
        <f>SUM(F4:F51)</f>
        <v>0</v>
      </c>
    </row>
  </sheetData>
  <mergeCells count="33">
    <mergeCell ref="B1:F1"/>
    <mergeCell ref="A2:F2"/>
    <mergeCell ref="B52:E52"/>
    <mergeCell ref="A46:A47"/>
    <mergeCell ref="C46:C47"/>
    <mergeCell ref="D46:D47"/>
    <mergeCell ref="D15:D16"/>
    <mergeCell ref="A17:A19"/>
    <mergeCell ref="C17:C19"/>
    <mergeCell ref="D17:D19"/>
    <mergeCell ref="A15:A16"/>
    <mergeCell ref="C15:C16"/>
    <mergeCell ref="A42:A43"/>
    <mergeCell ref="C42:C43"/>
    <mergeCell ref="D42:D43"/>
    <mergeCell ref="A4:A11"/>
    <mergeCell ref="C4:C11"/>
    <mergeCell ref="D4:D11"/>
    <mergeCell ref="A12:A14"/>
    <mergeCell ref="C12:C14"/>
    <mergeCell ref="D12:D14"/>
    <mergeCell ref="E42:E43"/>
    <mergeCell ref="F42:F43"/>
    <mergeCell ref="E46:E47"/>
    <mergeCell ref="F46:F47"/>
    <mergeCell ref="F4:F11"/>
    <mergeCell ref="E12:E14"/>
    <mergeCell ref="F12:F14"/>
    <mergeCell ref="E15:E16"/>
    <mergeCell ref="F15:F16"/>
    <mergeCell ref="E17:E19"/>
    <mergeCell ref="F17:F19"/>
    <mergeCell ref="E4:E11"/>
  </mergeCells>
  <pageMargins left="0.7" right="0.7" top="0.75" bottom="0.75" header="0.3" footer="0.3"/>
  <pageSetup paperSize="9" scale="97" orientation="portrait"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6E3BB-7383-4BEB-9A6E-7A70C5EBAE5A}">
  <dimension ref="A1:F41"/>
  <sheetViews>
    <sheetView topLeftCell="A37"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453125" style="12" customWidth="1"/>
    <col min="6" max="6" width="9.54296875" style="12" customWidth="1"/>
    <col min="7" max="16384" width="8.81640625" style="12"/>
  </cols>
  <sheetData>
    <row r="1" spans="1:6" s="3" customFormat="1" x14ac:dyDescent="0.3">
      <c r="A1" s="1">
        <v>16</v>
      </c>
      <c r="B1" s="133" t="s">
        <v>268</v>
      </c>
      <c r="C1" s="133"/>
      <c r="D1" s="133"/>
      <c r="E1" s="133"/>
      <c r="F1" s="133"/>
    </row>
    <row r="2" spans="1:6" s="3" customFormat="1" ht="14.5" thickBot="1" x14ac:dyDescent="0.35">
      <c r="A2" s="137" t="s">
        <v>30</v>
      </c>
      <c r="B2" s="137"/>
      <c r="C2" s="137"/>
      <c r="D2" s="137"/>
      <c r="E2" s="137"/>
      <c r="F2" s="137"/>
    </row>
    <row r="3" spans="1:6" s="9" customFormat="1" ht="23" x14ac:dyDescent="0.35">
      <c r="A3" s="15" t="s">
        <v>5</v>
      </c>
      <c r="B3" s="5" t="s">
        <v>0</v>
      </c>
      <c r="C3" s="6" t="s">
        <v>1</v>
      </c>
      <c r="D3" s="6" t="s">
        <v>2</v>
      </c>
      <c r="E3" s="7" t="s">
        <v>333</v>
      </c>
      <c r="F3" s="8" t="s">
        <v>334</v>
      </c>
    </row>
    <row r="4" spans="1:6" ht="34.5" x14ac:dyDescent="0.3">
      <c r="A4" s="153">
        <v>16.100000000000001</v>
      </c>
      <c r="B4" s="83" t="s">
        <v>250</v>
      </c>
      <c r="C4" s="159" t="s">
        <v>165</v>
      </c>
      <c r="D4" s="187">
        <v>1</v>
      </c>
      <c r="E4" s="187">
        <v>0</v>
      </c>
      <c r="F4" s="150">
        <f>D4*E4</f>
        <v>0</v>
      </c>
    </row>
    <row r="5" spans="1:6" ht="34.5" x14ac:dyDescent="0.3">
      <c r="A5" s="154"/>
      <c r="B5" s="84" t="s">
        <v>210</v>
      </c>
      <c r="C5" s="160"/>
      <c r="D5" s="188"/>
      <c r="E5" s="188"/>
      <c r="F5" s="151"/>
    </row>
    <row r="6" spans="1:6" ht="57.5" x14ac:dyDescent="0.3">
      <c r="A6" s="154"/>
      <c r="B6" s="84" t="s">
        <v>251</v>
      </c>
      <c r="C6" s="160"/>
      <c r="D6" s="188"/>
      <c r="E6" s="188"/>
      <c r="F6" s="151"/>
    </row>
    <row r="7" spans="1:6" ht="23" x14ac:dyDescent="0.3">
      <c r="A7" s="154"/>
      <c r="B7" s="84" t="s">
        <v>252</v>
      </c>
      <c r="C7" s="160"/>
      <c r="D7" s="188"/>
      <c r="E7" s="188"/>
      <c r="F7" s="151"/>
    </row>
    <row r="8" spans="1:6" ht="23" x14ac:dyDescent="0.3">
      <c r="A8" s="154"/>
      <c r="B8" s="84" t="s">
        <v>253</v>
      </c>
      <c r="C8" s="160"/>
      <c r="D8" s="188"/>
      <c r="E8" s="188"/>
      <c r="F8" s="151"/>
    </row>
    <row r="9" spans="1:6" x14ac:dyDescent="0.3">
      <c r="A9" s="154"/>
      <c r="B9" s="84" t="s">
        <v>214</v>
      </c>
      <c r="C9" s="160"/>
      <c r="D9" s="188"/>
      <c r="E9" s="188"/>
      <c r="F9" s="151"/>
    </row>
    <row r="10" spans="1:6" x14ac:dyDescent="0.3">
      <c r="A10" s="154"/>
      <c r="B10" s="84" t="s">
        <v>254</v>
      </c>
      <c r="C10" s="160"/>
      <c r="D10" s="188"/>
      <c r="E10" s="188"/>
      <c r="F10" s="151"/>
    </row>
    <row r="11" spans="1:6" x14ac:dyDescent="0.3">
      <c r="A11" s="154"/>
      <c r="B11" s="84" t="s">
        <v>215</v>
      </c>
      <c r="C11" s="160"/>
      <c r="D11" s="188"/>
      <c r="E11" s="188"/>
      <c r="F11" s="151"/>
    </row>
    <row r="12" spans="1:6" ht="23" x14ac:dyDescent="0.3">
      <c r="A12" s="155"/>
      <c r="B12" s="85" t="s">
        <v>216</v>
      </c>
      <c r="C12" s="161"/>
      <c r="D12" s="189"/>
      <c r="E12" s="189"/>
      <c r="F12" s="152"/>
    </row>
    <row r="13" spans="1:6" ht="23" x14ac:dyDescent="0.3">
      <c r="A13" s="29">
        <v>16.2</v>
      </c>
      <c r="B13" s="38" t="s">
        <v>255</v>
      </c>
      <c r="C13" s="40" t="s">
        <v>165</v>
      </c>
      <c r="D13" s="79">
        <v>1</v>
      </c>
      <c r="E13" s="31">
        <v>0</v>
      </c>
      <c r="F13" s="75">
        <f t="shared" ref="F13" si="0">D13*E13</f>
        <v>0</v>
      </c>
    </row>
    <row r="14" spans="1:6" ht="23" x14ac:dyDescent="0.3">
      <c r="A14" s="29">
        <v>16.3</v>
      </c>
      <c r="B14" s="38" t="s">
        <v>256</v>
      </c>
      <c r="C14" s="40" t="s">
        <v>190</v>
      </c>
      <c r="D14" s="79">
        <v>2</v>
      </c>
      <c r="E14" s="31">
        <v>0</v>
      </c>
      <c r="F14" s="75">
        <f t="shared" ref="F14:F34" si="1">D14*E14</f>
        <v>0</v>
      </c>
    </row>
    <row r="15" spans="1:6" ht="23" x14ac:dyDescent="0.3">
      <c r="A15" s="29">
        <v>16.399999999999999</v>
      </c>
      <c r="B15" s="38" t="s">
        <v>257</v>
      </c>
      <c r="C15" s="40" t="s">
        <v>165</v>
      </c>
      <c r="D15" s="79">
        <v>1</v>
      </c>
      <c r="E15" s="31">
        <v>0</v>
      </c>
      <c r="F15" s="75">
        <f t="shared" si="1"/>
        <v>0</v>
      </c>
    </row>
    <row r="16" spans="1:6" ht="23" x14ac:dyDescent="0.3">
      <c r="A16" s="29">
        <v>16.5</v>
      </c>
      <c r="B16" s="38" t="s">
        <v>258</v>
      </c>
      <c r="C16" s="40" t="s">
        <v>165</v>
      </c>
      <c r="D16" s="79">
        <v>1</v>
      </c>
      <c r="E16" s="31">
        <v>0</v>
      </c>
      <c r="F16" s="75">
        <f t="shared" si="1"/>
        <v>0</v>
      </c>
    </row>
    <row r="17" spans="1:6" ht="23" x14ac:dyDescent="0.3">
      <c r="A17" s="29">
        <v>16.600000000000001</v>
      </c>
      <c r="B17" s="38" t="s">
        <v>259</v>
      </c>
      <c r="C17" s="40" t="s">
        <v>165</v>
      </c>
      <c r="D17" s="79">
        <v>1</v>
      </c>
      <c r="E17" s="31">
        <v>0</v>
      </c>
      <c r="F17" s="75">
        <f t="shared" si="1"/>
        <v>0</v>
      </c>
    </row>
    <row r="18" spans="1:6" x14ac:dyDescent="0.3">
      <c r="A18" s="29">
        <v>16.7</v>
      </c>
      <c r="B18" s="38" t="s">
        <v>260</v>
      </c>
      <c r="C18" s="40" t="s">
        <v>171</v>
      </c>
      <c r="D18" s="40">
        <v>6</v>
      </c>
      <c r="E18" s="31">
        <v>0</v>
      </c>
      <c r="F18" s="75">
        <f t="shared" si="1"/>
        <v>0</v>
      </c>
    </row>
    <row r="19" spans="1:6" x14ac:dyDescent="0.3">
      <c r="A19" s="29">
        <v>16.8</v>
      </c>
      <c r="B19" s="38" t="s">
        <v>172</v>
      </c>
      <c r="C19" s="40" t="s">
        <v>171</v>
      </c>
      <c r="D19" s="40">
        <v>6</v>
      </c>
      <c r="E19" s="31">
        <v>0</v>
      </c>
      <c r="F19" s="75">
        <f t="shared" si="1"/>
        <v>0</v>
      </c>
    </row>
    <row r="20" spans="1:6" x14ac:dyDescent="0.3">
      <c r="A20" s="29">
        <v>16.899999999999999</v>
      </c>
      <c r="B20" s="38" t="s">
        <v>261</v>
      </c>
      <c r="C20" s="40" t="s">
        <v>174</v>
      </c>
      <c r="D20" s="40">
        <v>45</v>
      </c>
      <c r="E20" s="31">
        <v>0</v>
      </c>
      <c r="F20" s="75">
        <f t="shared" si="1"/>
        <v>0</v>
      </c>
    </row>
    <row r="21" spans="1:6" x14ac:dyDescent="0.3">
      <c r="A21" s="90" t="s">
        <v>269</v>
      </c>
      <c r="B21" s="38" t="s">
        <v>262</v>
      </c>
      <c r="C21" s="40" t="s">
        <v>174</v>
      </c>
      <c r="D21" s="40">
        <v>36</v>
      </c>
      <c r="E21" s="31">
        <v>0</v>
      </c>
      <c r="F21" s="75">
        <f t="shared" si="1"/>
        <v>0</v>
      </c>
    </row>
    <row r="22" spans="1:6" x14ac:dyDescent="0.3">
      <c r="A22" s="29">
        <v>16.11</v>
      </c>
      <c r="B22" s="38" t="s">
        <v>263</v>
      </c>
      <c r="C22" s="40" t="s">
        <v>174</v>
      </c>
      <c r="D22" s="40">
        <v>9</v>
      </c>
      <c r="E22" s="31">
        <v>0</v>
      </c>
      <c r="F22" s="75">
        <f t="shared" si="1"/>
        <v>0</v>
      </c>
    </row>
    <row r="23" spans="1:6" x14ac:dyDescent="0.3">
      <c r="A23" s="29">
        <v>16.12</v>
      </c>
      <c r="B23" s="38" t="s">
        <v>264</v>
      </c>
      <c r="C23" s="40" t="s">
        <v>174</v>
      </c>
      <c r="D23" s="40">
        <v>18</v>
      </c>
      <c r="E23" s="31">
        <v>0</v>
      </c>
      <c r="F23" s="75">
        <f t="shared" si="1"/>
        <v>0</v>
      </c>
    </row>
    <row r="24" spans="1:6" x14ac:dyDescent="0.3">
      <c r="A24" s="29">
        <v>16.13</v>
      </c>
      <c r="B24" s="38" t="s">
        <v>178</v>
      </c>
      <c r="C24" s="40" t="s">
        <v>179</v>
      </c>
      <c r="D24" s="40">
        <v>1</v>
      </c>
      <c r="E24" s="31">
        <v>0</v>
      </c>
      <c r="F24" s="75">
        <f t="shared" si="1"/>
        <v>0</v>
      </c>
    </row>
    <row r="25" spans="1:6" ht="36.5" x14ac:dyDescent="0.3">
      <c r="A25" s="29">
        <v>16.14</v>
      </c>
      <c r="B25" s="38" t="s">
        <v>380</v>
      </c>
      <c r="C25" s="40" t="s">
        <v>165</v>
      </c>
      <c r="D25" s="40">
        <v>1</v>
      </c>
      <c r="E25" s="31">
        <v>0</v>
      </c>
      <c r="F25" s="75">
        <f t="shared" si="1"/>
        <v>0</v>
      </c>
    </row>
    <row r="26" spans="1:6" x14ac:dyDescent="0.3">
      <c r="A26" s="29">
        <v>16.149999999999999</v>
      </c>
      <c r="B26" s="38" t="s">
        <v>181</v>
      </c>
      <c r="C26" s="40" t="s">
        <v>165</v>
      </c>
      <c r="D26" s="40">
        <v>1</v>
      </c>
      <c r="E26" s="31">
        <v>0</v>
      </c>
      <c r="F26" s="75">
        <f t="shared" si="1"/>
        <v>0</v>
      </c>
    </row>
    <row r="27" spans="1:6" x14ac:dyDescent="0.3">
      <c r="A27" s="29">
        <v>16.16</v>
      </c>
      <c r="B27" s="38" t="s">
        <v>232</v>
      </c>
      <c r="C27" s="40" t="s">
        <v>165</v>
      </c>
      <c r="D27" s="40">
        <v>2</v>
      </c>
      <c r="E27" s="31">
        <v>0</v>
      </c>
      <c r="F27" s="75">
        <f t="shared" si="1"/>
        <v>0</v>
      </c>
    </row>
    <row r="28" spans="1:6" x14ac:dyDescent="0.3">
      <c r="A28" s="29">
        <v>16.170000000000002</v>
      </c>
      <c r="B28" s="38" t="s">
        <v>233</v>
      </c>
      <c r="C28" s="40" t="s">
        <v>165</v>
      </c>
      <c r="D28" s="40">
        <v>1</v>
      </c>
      <c r="E28" s="31">
        <v>0</v>
      </c>
      <c r="F28" s="75">
        <f t="shared" si="1"/>
        <v>0</v>
      </c>
    </row>
    <row r="29" spans="1:6" x14ac:dyDescent="0.3">
      <c r="A29" s="29">
        <v>16.18</v>
      </c>
      <c r="B29" s="38" t="s">
        <v>234</v>
      </c>
      <c r="C29" s="40" t="s">
        <v>165</v>
      </c>
      <c r="D29" s="40">
        <v>4</v>
      </c>
      <c r="E29" s="31">
        <v>0</v>
      </c>
      <c r="F29" s="75">
        <f t="shared" si="1"/>
        <v>0</v>
      </c>
    </row>
    <row r="30" spans="1:6" x14ac:dyDescent="0.3">
      <c r="A30" s="29">
        <v>16.190000000000001</v>
      </c>
      <c r="B30" s="38" t="s">
        <v>235</v>
      </c>
      <c r="C30" s="40" t="s">
        <v>165</v>
      </c>
      <c r="D30" s="40">
        <v>1</v>
      </c>
      <c r="E30" s="31">
        <v>0</v>
      </c>
      <c r="F30" s="75">
        <f t="shared" si="1"/>
        <v>0</v>
      </c>
    </row>
    <row r="31" spans="1:6" x14ac:dyDescent="0.3">
      <c r="A31" s="90" t="s">
        <v>270</v>
      </c>
      <c r="B31" s="38" t="s">
        <v>186</v>
      </c>
      <c r="C31" s="40" t="s">
        <v>165</v>
      </c>
      <c r="D31" s="40">
        <v>1</v>
      </c>
      <c r="E31" s="31">
        <v>0</v>
      </c>
      <c r="F31" s="75">
        <f t="shared" si="1"/>
        <v>0</v>
      </c>
    </row>
    <row r="32" spans="1:6" ht="23" x14ac:dyDescent="0.3">
      <c r="A32" s="29">
        <v>16.21</v>
      </c>
      <c r="B32" s="38" t="s">
        <v>265</v>
      </c>
      <c r="C32" s="40" t="s">
        <v>165</v>
      </c>
      <c r="D32" s="40">
        <v>1</v>
      </c>
      <c r="E32" s="31">
        <v>0</v>
      </c>
      <c r="F32" s="75">
        <f t="shared" si="1"/>
        <v>0</v>
      </c>
    </row>
    <row r="33" spans="1:6" x14ac:dyDescent="0.3">
      <c r="A33" s="29">
        <v>16.22</v>
      </c>
      <c r="B33" s="38" t="s">
        <v>266</v>
      </c>
      <c r="C33" s="40" t="s">
        <v>171</v>
      </c>
      <c r="D33" s="40">
        <v>1</v>
      </c>
      <c r="E33" s="31">
        <v>0</v>
      </c>
      <c r="F33" s="75">
        <f t="shared" si="1"/>
        <v>0</v>
      </c>
    </row>
    <row r="34" spans="1:6" ht="92" x14ac:dyDescent="0.3">
      <c r="A34" s="29">
        <v>16.23</v>
      </c>
      <c r="B34" s="38" t="s">
        <v>267</v>
      </c>
      <c r="C34" s="40" t="s">
        <v>165</v>
      </c>
      <c r="D34" s="40">
        <v>1</v>
      </c>
      <c r="E34" s="31">
        <v>0</v>
      </c>
      <c r="F34" s="75">
        <f t="shared" si="1"/>
        <v>0</v>
      </c>
    </row>
    <row r="35" spans="1:6" x14ac:dyDescent="0.3">
      <c r="A35" s="29">
        <v>16.239999999999998</v>
      </c>
      <c r="B35" s="38" t="s">
        <v>189</v>
      </c>
      <c r="C35" s="40" t="s">
        <v>171</v>
      </c>
      <c r="D35" s="40">
        <v>1</v>
      </c>
      <c r="E35" s="31">
        <v>0</v>
      </c>
      <c r="F35" s="75">
        <f t="shared" ref="F35:F40" si="2">D35*E35</f>
        <v>0</v>
      </c>
    </row>
    <row r="36" spans="1:6" ht="23" x14ac:dyDescent="0.3">
      <c r="A36" s="29">
        <v>16.25</v>
      </c>
      <c r="B36" s="38" t="s">
        <v>191</v>
      </c>
      <c r="C36" s="40" t="s">
        <v>171</v>
      </c>
      <c r="D36" s="40">
        <v>1</v>
      </c>
      <c r="E36" s="31">
        <v>0</v>
      </c>
      <c r="F36" s="75">
        <f t="shared" si="2"/>
        <v>0</v>
      </c>
    </row>
    <row r="37" spans="1:6" ht="92" x14ac:dyDescent="0.3">
      <c r="A37" s="29">
        <v>16.260000000000002</v>
      </c>
      <c r="B37" s="38" t="s">
        <v>242</v>
      </c>
      <c r="C37" s="40" t="s">
        <v>171</v>
      </c>
      <c r="D37" s="40">
        <v>1</v>
      </c>
      <c r="E37" s="31">
        <v>0</v>
      </c>
      <c r="F37" s="75">
        <f t="shared" si="2"/>
        <v>0</v>
      </c>
    </row>
    <row r="38" spans="1:6" ht="46" x14ac:dyDescent="0.3">
      <c r="A38" s="29">
        <v>16.27</v>
      </c>
      <c r="B38" s="38" t="s">
        <v>243</v>
      </c>
      <c r="C38" s="40" t="s">
        <v>171</v>
      </c>
      <c r="D38" s="40">
        <v>1</v>
      </c>
      <c r="E38" s="31">
        <v>0</v>
      </c>
      <c r="F38" s="75">
        <f t="shared" si="2"/>
        <v>0</v>
      </c>
    </row>
    <row r="39" spans="1:6" ht="34.5" x14ac:dyDescent="0.3">
      <c r="A39" s="50">
        <v>16.28</v>
      </c>
      <c r="B39" s="35" t="s">
        <v>244</v>
      </c>
      <c r="C39" s="36" t="s">
        <v>197</v>
      </c>
      <c r="D39" s="36">
        <v>6</v>
      </c>
      <c r="E39" s="16">
        <v>0</v>
      </c>
      <c r="F39" s="91">
        <f t="shared" si="2"/>
        <v>0</v>
      </c>
    </row>
    <row r="40" spans="1:6" ht="35" thickBot="1" x14ac:dyDescent="0.35">
      <c r="A40" s="92">
        <v>16.29</v>
      </c>
      <c r="B40" s="93" t="s">
        <v>354</v>
      </c>
      <c r="C40" s="94" t="s">
        <v>347</v>
      </c>
      <c r="D40" s="94">
        <v>1</v>
      </c>
      <c r="E40" s="95">
        <v>0</v>
      </c>
      <c r="F40" s="96">
        <f t="shared" si="2"/>
        <v>0</v>
      </c>
    </row>
    <row r="41" spans="1:6" s="9" customFormat="1" ht="14.5" thickBot="1" x14ac:dyDescent="0.4">
      <c r="A41" s="14">
        <f>A1</f>
        <v>16</v>
      </c>
      <c r="B41" s="138" t="s">
        <v>28</v>
      </c>
      <c r="C41" s="138"/>
      <c r="D41" s="138"/>
      <c r="E41" s="139"/>
      <c r="F41" s="24">
        <f>SUM(F4:F40)</f>
        <v>0</v>
      </c>
    </row>
  </sheetData>
  <mergeCells count="8">
    <mergeCell ref="B41:E41"/>
    <mergeCell ref="B1:F1"/>
    <mergeCell ref="A2:F2"/>
    <mergeCell ref="A4:A12"/>
    <mergeCell ref="C4:C12"/>
    <mergeCell ref="D4:D12"/>
    <mergeCell ref="E4:E12"/>
    <mergeCell ref="F4:F12"/>
  </mergeCells>
  <pageMargins left="0.7" right="0.7" top="0.75" bottom="0.75" header="0.3" footer="0.3"/>
  <pageSetup paperSize="9" scale="97"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5CCB6-A591-4919-B5EF-0999532629A4}">
  <dimension ref="A1:F45"/>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6" width="9.453125" style="12" customWidth="1"/>
    <col min="7" max="16384" width="8.81640625" style="12"/>
  </cols>
  <sheetData>
    <row r="1" spans="1:6" s="3" customFormat="1" x14ac:dyDescent="0.3">
      <c r="A1" s="1" t="s">
        <v>360</v>
      </c>
      <c r="B1" s="133" t="s">
        <v>361</v>
      </c>
      <c r="C1" s="133"/>
      <c r="D1" s="133"/>
      <c r="E1" s="133"/>
      <c r="F1" s="133"/>
    </row>
    <row r="2" spans="1:6" s="3" customFormat="1" ht="14.5" thickBot="1" x14ac:dyDescent="0.35">
      <c r="A2" s="137" t="s">
        <v>30</v>
      </c>
      <c r="B2" s="137"/>
      <c r="C2" s="137"/>
      <c r="D2" s="137"/>
      <c r="E2" s="137"/>
      <c r="F2" s="137"/>
    </row>
    <row r="3" spans="1:6" s="9" customFormat="1" ht="23" x14ac:dyDescent="0.35">
      <c r="A3" s="15" t="s">
        <v>5</v>
      </c>
      <c r="B3" s="5" t="s">
        <v>0</v>
      </c>
      <c r="C3" s="6" t="s">
        <v>1</v>
      </c>
      <c r="D3" s="6" t="s">
        <v>2</v>
      </c>
      <c r="E3" s="7" t="s">
        <v>333</v>
      </c>
      <c r="F3" s="8" t="s">
        <v>334</v>
      </c>
    </row>
    <row r="4" spans="1:6" ht="46" x14ac:dyDescent="0.3">
      <c r="A4" s="183">
        <v>17.100000000000001</v>
      </c>
      <c r="B4" s="83" t="s">
        <v>271</v>
      </c>
      <c r="C4" s="177" t="s">
        <v>165</v>
      </c>
      <c r="D4" s="180">
        <v>1</v>
      </c>
      <c r="E4" s="193">
        <v>0</v>
      </c>
      <c r="F4" s="190">
        <f t="shared" ref="F4" si="0">D4*E4</f>
        <v>0</v>
      </c>
    </row>
    <row r="5" spans="1:6" ht="34.5" x14ac:dyDescent="0.3">
      <c r="A5" s="184"/>
      <c r="B5" s="84" t="s">
        <v>210</v>
      </c>
      <c r="C5" s="178"/>
      <c r="D5" s="181"/>
      <c r="E5" s="178"/>
      <c r="F5" s="191"/>
    </row>
    <row r="6" spans="1:6" ht="57.5" x14ac:dyDescent="0.3">
      <c r="A6" s="184"/>
      <c r="B6" s="84" t="s">
        <v>211</v>
      </c>
      <c r="C6" s="178"/>
      <c r="D6" s="181"/>
      <c r="E6" s="178"/>
      <c r="F6" s="191"/>
    </row>
    <row r="7" spans="1:6" ht="34.5" x14ac:dyDescent="0.3">
      <c r="A7" s="184"/>
      <c r="B7" s="84" t="s">
        <v>212</v>
      </c>
      <c r="C7" s="178"/>
      <c r="D7" s="181"/>
      <c r="E7" s="178"/>
      <c r="F7" s="191"/>
    </row>
    <row r="8" spans="1:6" ht="23" x14ac:dyDescent="0.3">
      <c r="A8" s="184"/>
      <c r="B8" s="84" t="s">
        <v>272</v>
      </c>
      <c r="C8" s="178"/>
      <c r="D8" s="181"/>
      <c r="E8" s="178"/>
      <c r="F8" s="191"/>
    </row>
    <row r="9" spans="1:6" x14ac:dyDescent="0.3">
      <c r="A9" s="184"/>
      <c r="B9" s="84" t="s">
        <v>214</v>
      </c>
      <c r="C9" s="178"/>
      <c r="D9" s="181"/>
      <c r="E9" s="178"/>
      <c r="F9" s="191"/>
    </row>
    <row r="10" spans="1:6" x14ac:dyDescent="0.3">
      <c r="A10" s="184"/>
      <c r="B10" s="84" t="s">
        <v>215</v>
      </c>
      <c r="C10" s="178"/>
      <c r="D10" s="181"/>
      <c r="E10" s="178"/>
      <c r="F10" s="191"/>
    </row>
    <row r="11" spans="1:6" ht="23" x14ac:dyDescent="0.3">
      <c r="A11" s="185"/>
      <c r="B11" s="85" t="s">
        <v>216</v>
      </c>
      <c r="C11" s="179"/>
      <c r="D11" s="182"/>
      <c r="E11" s="179"/>
      <c r="F11" s="192"/>
    </row>
    <row r="12" spans="1:6" ht="34.5" x14ac:dyDescent="0.3">
      <c r="A12" s="86">
        <v>17.2</v>
      </c>
      <c r="B12" s="85" t="s">
        <v>273</v>
      </c>
      <c r="C12" s="87" t="s">
        <v>174</v>
      </c>
      <c r="D12" s="88">
        <v>410</v>
      </c>
      <c r="E12" s="87">
        <v>0</v>
      </c>
      <c r="F12" s="97">
        <f t="shared" ref="F12:F44" si="1">D12*E12</f>
        <v>0</v>
      </c>
    </row>
    <row r="13" spans="1:6" ht="34.5" x14ac:dyDescent="0.3">
      <c r="A13" s="86">
        <v>17.3</v>
      </c>
      <c r="B13" s="85" t="s">
        <v>274</v>
      </c>
      <c r="C13" s="87" t="s">
        <v>174</v>
      </c>
      <c r="D13" s="88">
        <v>400</v>
      </c>
      <c r="E13" s="87">
        <v>0</v>
      </c>
      <c r="F13" s="97">
        <f t="shared" si="1"/>
        <v>0</v>
      </c>
    </row>
    <row r="14" spans="1:6" ht="34.5" x14ac:dyDescent="0.3">
      <c r="A14" s="86">
        <v>17.399999999999999</v>
      </c>
      <c r="B14" s="85" t="s">
        <v>275</v>
      </c>
      <c r="C14" s="87" t="s">
        <v>179</v>
      </c>
      <c r="D14" s="88">
        <v>1</v>
      </c>
      <c r="E14" s="87">
        <v>0</v>
      </c>
      <c r="F14" s="97">
        <f t="shared" si="1"/>
        <v>0</v>
      </c>
    </row>
    <row r="15" spans="1:6" ht="23" x14ac:dyDescent="0.3">
      <c r="A15" s="86">
        <v>17.5</v>
      </c>
      <c r="B15" s="85" t="s">
        <v>276</v>
      </c>
      <c r="C15" s="87" t="s">
        <v>171</v>
      </c>
      <c r="D15" s="88">
        <v>1</v>
      </c>
      <c r="E15" s="87">
        <v>0</v>
      </c>
      <c r="F15" s="97">
        <f t="shared" si="1"/>
        <v>0</v>
      </c>
    </row>
    <row r="16" spans="1:6" ht="34.5" x14ac:dyDescent="0.3">
      <c r="A16" s="86">
        <v>17.600000000000001</v>
      </c>
      <c r="B16" s="85" t="s">
        <v>277</v>
      </c>
      <c r="C16" s="87" t="s">
        <v>171</v>
      </c>
      <c r="D16" s="88">
        <v>1</v>
      </c>
      <c r="E16" s="87">
        <v>0</v>
      </c>
      <c r="F16" s="97">
        <f t="shared" si="1"/>
        <v>0</v>
      </c>
    </row>
    <row r="17" spans="1:6" ht="23" x14ac:dyDescent="0.3">
      <c r="A17" s="86">
        <v>17.7</v>
      </c>
      <c r="B17" s="85" t="s">
        <v>255</v>
      </c>
      <c r="C17" s="87" t="s">
        <v>165</v>
      </c>
      <c r="D17" s="88">
        <v>1</v>
      </c>
      <c r="E17" s="87">
        <v>0</v>
      </c>
      <c r="F17" s="97">
        <f t="shared" si="1"/>
        <v>0</v>
      </c>
    </row>
    <row r="18" spans="1:6" ht="23" x14ac:dyDescent="0.3">
      <c r="A18" s="86">
        <v>17.8</v>
      </c>
      <c r="B18" s="85" t="s">
        <v>256</v>
      </c>
      <c r="C18" s="87" t="s">
        <v>165</v>
      </c>
      <c r="D18" s="88">
        <v>2</v>
      </c>
      <c r="E18" s="87">
        <v>0</v>
      </c>
      <c r="F18" s="97">
        <f t="shared" si="1"/>
        <v>0</v>
      </c>
    </row>
    <row r="19" spans="1:6" ht="23" x14ac:dyDescent="0.3">
      <c r="A19" s="86">
        <v>17.899999999999999</v>
      </c>
      <c r="B19" s="85" t="s">
        <v>278</v>
      </c>
      <c r="C19" s="87" t="s">
        <v>165</v>
      </c>
      <c r="D19" s="88">
        <v>1</v>
      </c>
      <c r="E19" s="87">
        <v>0</v>
      </c>
      <c r="F19" s="97">
        <f t="shared" si="1"/>
        <v>0</v>
      </c>
    </row>
    <row r="20" spans="1:6" ht="23" x14ac:dyDescent="0.3">
      <c r="A20" s="89" t="s">
        <v>290</v>
      </c>
      <c r="B20" s="85" t="s">
        <v>279</v>
      </c>
      <c r="C20" s="87" t="s">
        <v>165</v>
      </c>
      <c r="D20" s="88">
        <v>1</v>
      </c>
      <c r="E20" s="87">
        <v>0</v>
      </c>
      <c r="F20" s="97">
        <f t="shared" si="1"/>
        <v>0</v>
      </c>
    </row>
    <row r="21" spans="1:6" ht="23" x14ac:dyDescent="0.3">
      <c r="A21" s="86">
        <v>17.11</v>
      </c>
      <c r="B21" s="85" t="s">
        <v>280</v>
      </c>
      <c r="C21" s="87" t="s">
        <v>165</v>
      </c>
      <c r="D21" s="88">
        <v>1</v>
      </c>
      <c r="E21" s="87">
        <v>0</v>
      </c>
      <c r="F21" s="97">
        <f t="shared" si="1"/>
        <v>0</v>
      </c>
    </row>
    <row r="22" spans="1:6" x14ac:dyDescent="0.3">
      <c r="A22" s="86">
        <v>17.12</v>
      </c>
      <c r="B22" s="85" t="s">
        <v>170</v>
      </c>
      <c r="C22" s="87" t="s">
        <v>171</v>
      </c>
      <c r="D22" s="87">
        <v>6</v>
      </c>
      <c r="E22" s="87">
        <v>0</v>
      </c>
      <c r="F22" s="97">
        <f t="shared" si="1"/>
        <v>0</v>
      </c>
    </row>
    <row r="23" spans="1:6" x14ac:dyDescent="0.3">
      <c r="A23" s="86">
        <v>17.13</v>
      </c>
      <c r="B23" s="85" t="s">
        <v>172</v>
      </c>
      <c r="C23" s="87" t="s">
        <v>171</v>
      </c>
      <c r="D23" s="87">
        <v>6</v>
      </c>
      <c r="E23" s="87">
        <v>0</v>
      </c>
      <c r="F23" s="97">
        <f t="shared" si="1"/>
        <v>0</v>
      </c>
    </row>
    <row r="24" spans="1:6" x14ac:dyDescent="0.3">
      <c r="A24" s="86">
        <v>17.14</v>
      </c>
      <c r="B24" s="85" t="s">
        <v>281</v>
      </c>
      <c r="C24" s="87" t="s">
        <v>174</v>
      </c>
      <c r="D24" s="87">
        <v>45</v>
      </c>
      <c r="E24" s="87">
        <v>0</v>
      </c>
      <c r="F24" s="97">
        <f t="shared" si="1"/>
        <v>0</v>
      </c>
    </row>
    <row r="25" spans="1:6" x14ac:dyDescent="0.3">
      <c r="A25" s="86">
        <v>17.149999999999999</v>
      </c>
      <c r="B25" s="85" t="s">
        <v>262</v>
      </c>
      <c r="C25" s="87" t="s">
        <v>174</v>
      </c>
      <c r="D25" s="87">
        <v>36</v>
      </c>
      <c r="E25" s="87">
        <v>0</v>
      </c>
      <c r="F25" s="97">
        <f t="shared" si="1"/>
        <v>0</v>
      </c>
    </row>
    <row r="26" spans="1:6" x14ac:dyDescent="0.3">
      <c r="A26" s="86">
        <v>17.16</v>
      </c>
      <c r="B26" s="85" t="s">
        <v>263</v>
      </c>
      <c r="C26" s="87" t="s">
        <v>174</v>
      </c>
      <c r="D26" s="87">
        <v>9</v>
      </c>
      <c r="E26" s="87">
        <v>0</v>
      </c>
      <c r="F26" s="97">
        <f t="shared" si="1"/>
        <v>0</v>
      </c>
    </row>
    <row r="27" spans="1:6" x14ac:dyDescent="0.3">
      <c r="A27" s="86">
        <v>17.170000000000002</v>
      </c>
      <c r="B27" s="85" t="s">
        <v>264</v>
      </c>
      <c r="C27" s="87" t="s">
        <v>174</v>
      </c>
      <c r="D27" s="87">
        <v>18</v>
      </c>
      <c r="E27" s="87">
        <v>0</v>
      </c>
      <c r="F27" s="97">
        <f t="shared" si="1"/>
        <v>0</v>
      </c>
    </row>
    <row r="28" spans="1:6" x14ac:dyDescent="0.3">
      <c r="A28" s="86">
        <v>17.18</v>
      </c>
      <c r="B28" s="85" t="s">
        <v>178</v>
      </c>
      <c r="C28" s="87" t="s">
        <v>179</v>
      </c>
      <c r="D28" s="87">
        <v>1</v>
      </c>
      <c r="E28" s="87">
        <v>0</v>
      </c>
      <c r="F28" s="97">
        <f t="shared" si="1"/>
        <v>0</v>
      </c>
    </row>
    <row r="29" spans="1:6" ht="34.5" x14ac:dyDescent="0.3">
      <c r="A29" s="86">
        <v>17.190000000000001</v>
      </c>
      <c r="B29" s="85" t="s">
        <v>282</v>
      </c>
      <c r="C29" s="87" t="s">
        <v>165</v>
      </c>
      <c r="D29" s="87">
        <v>1</v>
      </c>
      <c r="E29" s="87">
        <v>0</v>
      </c>
      <c r="F29" s="97">
        <f t="shared" si="1"/>
        <v>0</v>
      </c>
    </row>
    <row r="30" spans="1:6" x14ac:dyDescent="0.3">
      <c r="A30" s="89" t="s">
        <v>291</v>
      </c>
      <c r="B30" s="85" t="s">
        <v>283</v>
      </c>
      <c r="C30" s="87" t="s">
        <v>165</v>
      </c>
      <c r="D30" s="87">
        <v>1</v>
      </c>
      <c r="E30" s="87">
        <v>0</v>
      </c>
      <c r="F30" s="97">
        <f t="shared" si="1"/>
        <v>0</v>
      </c>
    </row>
    <row r="31" spans="1:6" x14ac:dyDescent="0.3">
      <c r="A31" s="86">
        <v>17.21</v>
      </c>
      <c r="B31" s="85" t="s">
        <v>284</v>
      </c>
      <c r="C31" s="87" t="s">
        <v>165</v>
      </c>
      <c r="D31" s="87">
        <v>2</v>
      </c>
      <c r="E31" s="87">
        <v>0</v>
      </c>
      <c r="F31" s="97">
        <f t="shared" si="1"/>
        <v>0</v>
      </c>
    </row>
    <row r="32" spans="1:6" x14ac:dyDescent="0.3">
      <c r="A32" s="86">
        <v>17.22</v>
      </c>
      <c r="B32" s="85" t="s">
        <v>285</v>
      </c>
      <c r="C32" s="87" t="s">
        <v>165</v>
      </c>
      <c r="D32" s="87">
        <v>1</v>
      </c>
      <c r="E32" s="87">
        <v>0</v>
      </c>
      <c r="F32" s="97">
        <f t="shared" si="1"/>
        <v>0</v>
      </c>
    </row>
    <row r="33" spans="1:6" x14ac:dyDescent="0.3">
      <c r="A33" s="86">
        <v>17.23</v>
      </c>
      <c r="B33" s="85" t="s">
        <v>286</v>
      </c>
      <c r="C33" s="87" t="s">
        <v>165</v>
      </c>
      <c r="D33" s="87">
        <v>4</v>
      </c>
      <c r="E33" s="87">
        <v>0</v>
      </c>
      <c r="F33" s="97">
        <f t="shared" si="1"/>
        <v>0</v>
      </c>
    </row>
    <row r="34" spans="1:6" x14ac:dyDescent="0.3">
      <c r="A34" s="86">
        <v>17.239999999999998</v>
      </c>
      <c r="B34" s="85" t="s">
        <v>235</v>
      </c>
      <c r="C34" s="87" t="s">
        <v>165</v>
      </c>
      <c r="D34" s="87">
        <v>1</v>
      </c>
      <c r="E34" s="87">
        <v>0</v>
      </c>
      <c r="F34" s="97">
        <f t="shared" si="1"/>
        <v>0</v>
      </c>
    </row>
    <row r="35" spans="1:6" x14ac:dyDescent="0.3">
      <c r="A35" s="86">
        <v>17.25</v>
      </c>
      <c r="B35" s="85" t="s">
        <v>287</v>
      </c>
      <c r="C35" s="87" t="s">
        <v>165</v>
      </c>
      <c r="D35" s="87">
        <v>1</v>
      </c>
      <c r="E35" s="87">
        <v>0</v>
      </c>
      <c r="F35" s="97">
        <f t="shared" si="1"/>
        <v>0</v>
      </c>
    </row>
    <row r="36" spans="1:6" ht="23" x14ac:dyDescent="0.3">
      <c r="A36" s="86">
        <v>17.260000000000002</v>
      </c>
      <c r="B36" s="85" t="s">
        <v>288</v>
      </c>
      <c r="C36" s="87" t="s">
        <v>165</v>
      </c>
      <c r="D36" s="87">
        <v>1</v>
      </c>
      <c r="E36" s="87">
        <v>0</v>
      </c>
      <c r="F36" s="97">
        <f t="shared" si="1"/>
        <v>0</v>
      </c>
    </row>
    <row r="37" spans="1:6" x14ac:dyDescent="0.3">
      <c r="A37" s="86">
        <v>17.27</v>
      </c>
      <c r="B37" s="85" t="s">
        <v>289</v>
      </c>
      <c r="C37" s="87" t="s">
        <v>171</v>
      </c>
      <c r="D37" s="87">
        <v>1</v>
      </c>
      <c r="E37" s="87">
        <v>0</v>
      </c>
      <c r="F37" s="97">
        <f t="shared" si="1"/>
        <v>0</v>
      </c>
    </row>
    <row r="38" spans="1:6" ht="92" x14ac:dyDescent="0.3">
      <c r="A38" s="86">
        <v>17.28</v>
      </c>
      <c r="B38" s="85" t="s">
        <v>267</v>
      </c>
      <c r="C38" s="87" t="s">
        <v>165</v>
      </c>
      <c r="D38" s="87">
        <v>1</v>
      </c>
      <c r="E38" s="87">
        <v>0</v>
      </c>
      <c r="F38" s="97">
        <f t="shared" si="1"/>
        <v>0</v>
      </c>
    </row>
    <row r="39" spans="1:6" x14ac:dyDescent="0.3">
      <c r="A39" s="86">
        <v>17.29</v>
      </c>
      <c r="B39" s="85" t="s">
        <v>189</v>
      </c>
      <c r="C39" s="87" t="s">
        <v>171</v>
      </c>
      <c r="D39" s="87">
        <v>1</v>
      </c>
      <c r="E39" s="87">
        <v>0</v>
      </c>
      <c r="F39" s="97">
        <f t="shared" si="1"/>
        <v>0</v>
      </c>
    </row>
    <row r="40" spans="1:6" ht="23" x14ac:dyDescent="0.3">
      <c r="A40" s="89" t="s">
        <v>292</v>
      </c>
      <c r="B40" s="85" t="s">
        <v>191</v>
      </c>
      <c r="C40" s="87" t="s">
        <v>171</v>
      </c>
      <c r="D40" s="87">
        <v>1</v>
      </c>
      <c r="E40" s="87">
        <v>0</v>
      </c>
      <c r="F40" s="97">
        <f t="shared" si="1"/>
        <v>0</v>
      </c>
    </row>
    <row r="41" spans="1:6" ht="92" x14ac:dyDescent="0.3">
      <c r="A41" s="86">
        <v>17.309999999999999</v>
      </c>
      <c r="B41" s="85" t="s">
        <v>242</v>
      </c>
      <c r="C41" s="87" t="s">
        <v>171</v>
      </c>
      <c r="D41" s="87">
        <v>1</v>
      </c>
      <c r="E41" s="87">
        <v>0</v>
      </c>
      <c r="F41" s="97">
        <f t="shared" si="1"/>
        <v>0</v>
      </c>
    </row>
    <row r="42" spans="1:6" ht="46" x14ac:dyDescent="0.3">
      <c r="A42" s="86">
        <v>17.32</v>
      </c>
      <c r="B42" s="85" t="s">
        <v>243</v>
      </c>
      <c r="C42" s="87" t="s">
        <v>171</v>
      </c>
      <c r="D42" s="87">
        <v>1</v>
      </c>
      <c r="E42" s="87">
        <v>0</v>
      </c>
      <c r="F42" s="97">
        <f t="shared" si="1"/>
        <v>0</v>
      </c>
    </row>
    <row r="43" spans="1:6" ht="34.5" x14ac:dyDescent="0.3">
      <c r="A43" s="86">
        <v>17.329999999999998</v>
      </c>
      <c r="B43" s="85" t="s">
        <v>244</v>
      </c>
      <c r="C43" s="87" t="s">
        <v>197</v>
      </c>
      <c r="D43" s="87">
        <v>6</v>
      </c>
      <c r="E43" s="87">
        <v>0</v>
      </c>
      <c r="F43" s="97">
        <f t="shared" si="1"/>
        <v>0</v>
      </c>
    </row>
    <row r="44" spans="1:6" ht="35" thickBot="1" x14ac:dyDescent="0.35">
      <c r="A44" s="92">
        <v>17.34</v>
      </c>
      <c r="B44" s="93" t="s">
        <v>362</v>
      </c>
      <c r="C44" s="94" t="s">
        <v>347</v>
      </c>
      <c r="D44" s="94">
        <v>1</v>
      </c>
      <c r="E44" s="95">
        <v>0</v>
      </c>
      <c r="F44" s="96">
        <f t="shared" si="1"/>
        <v>0</v>
      </c>
    </row>
    <row r="45" spans="1:6" s="9" customFormat="1" ht="14.5" thickBot="1" x14ac:dyDescent="0.4">
      <c r="A45" s="14" t="str">
        <f>A1</f>
        <v>17A</v>
      </c>
      <c r="B45" s="138" t="s">
        <v>28</v>
      </c>
      <c r="C45" s="138"/>
      <c r="D45" s="138"/>
      <c r="E45" s="139"/>
      <c r="F45" s="24">
        <f>SUM(F4:F44)</f>
        <v>0</v>
      </c>
    </row>
  </sheetData>
  <mergeCells count="8">
    <mergeCell ref="B1:F1"/>
    <mergeCell ref="A2:F2"/>
    <mergeCell ref="F4:F11"/>
    <mergeCell ref="B45:E45"/>
    <mergeCell ref="A4:A11"/>
    <mergeCell ref="C4:C11"/>
    <mergeCell ref="D4:D11"/>
    <mergeCell ref="E4:E11"/>
  </mergeCells>
  <pageMargins left="0.7" right="0.7" top="0.75" bottom="0.75" header="0.3" footer="0.3"/>
  <pageSetup paperSize="9" scale="98"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FDEB7-CEBF-4C04-882E-F9D1F26D4AA9}">
  <dimension ref="A1:G34"/>
  <sheetViews>
    <sheetView tabSelected="1" zoomScaleNormal="100" workbookViewId="0">
      <selection activeCell="G8" sqref="G8"/>
    </sheetView>
  </sheetViews>
  <sheetFormatPr defaultColWidth="8.81640625" defaultRowHeight="14" x14ac:dyDescent="0.3"/>
  <cols>
    <col min="1" max="1" width="4.54296875" style="12" customWidth="1"/>
    <col min="2" max="2" width="47.81640625" style="12" customWidth="1"/>
    <col min="3" max="3" width="13.453125" style="12" customWidth="1"/>
    <col min="4" max="4" width="9" style="12" customWidth="1"/>
    <col min="5" max="5" width="14.54296875" style="12" customWidth="1"/>
    <col min="6" max="7" width="9.453125" style="12" customWidth="1"/>
    <col min="8" max="16384" width="8.81640625" style="12"/>
  </cols>
  <sheetData>
    <row r="1" spans="1:7" s="3" customFormat="1" ht="27" customHeight="1" x14ac:dyDescent="0.3">
      <c r="A1" s="195"/>
      <c r="B1" s="196" t="s">
        <v>398</v>
      </c>
      <c r="C1" s="196"/>
      <c r="D1" s="196"/>
      <c r="E1" s="196"/>
      <c r="F1" s="2"/>
      <c r="G1" s="2"/>
    </row>
    <row r="2" spans="1:7" s="3" customFormat="1" x14ac:dyDescent="0.3">
      <c r="A2" s="136" t="s">
        <v>391</v>
      </c>
      <c r="B2" s="134"/>
      <c r="C2" s="134"/>
      <c r="D2" s="134"/>
      <c r="E2" s="134"/>
      <c r="F2" s="2"/>
      <c r="G2" s="2"/>
    </row>
    <row r="3" spans="1:7" s="3" customFormat="1" ht="21" customHeight="1" x14ac:dyDescent="0.3">
      <c r="A3" s="134"/>
      <c r="B3" s="134"/>
      <c r="C3" s="134"/>
      <c r="D3" s="134"/>
      <c r="E3" s="134"/>
      <c r="F3" s="2"/>
      <c r="G3" s="2"/>
    </row>
    <row r="4" spans="1:7" s="3" customFormat="1" x14ac:dyDescent="0.3">
      <c r="A4" s="136" t="s">
        <v>385</v>
      </c>
      <c r="B4" s="136"/>
      <c r="C4" s="136"/>
      <c r="D4" s="136"/>
      <c r="E4" s="136"/>
      <c r="F4" s="2"/>
      <c r="G4" s="2"/>
    </row>
    <row r="5" spans="1:7" s="3" customFormat="1" x14ac:dyDescent="0.3">
      <c r="A5" s="109"/>
      <c r="B5" s="109"/>
      <c r="C5" s="110" t="s">
        <v>388</v>
      </c>
      <c r="D5" s="110" t="s">
        <v>389</v>
      </c>
      <c r="E5" s="110" t="s">
        <v>390</v>
      </c>
      <c r="F5" s="2"/>
      <c r="G5" s="2"/>
    </row>
    <row r="6" spans="1:7" s="3" customFormat="1" x14ac:dyDescent="0.3">
      <c r="A6" s="107" t="s">
        <v>386</v>
      </c>
      <c r="B6" s="107" t="s">
        <v>387</v>
      </c>
      <c r="C6" s="108">
        <v>300</v>
      </c>
      <c r="D6" s="108">
        <v>1</v>
      </c>
      <c r="E6" s="108">
        <f>D6*C6</f>
        <v>300</v>
      </c>
      <c r="F6" s="2"/>
      <c r="G6" s="2"/>
    </row>
    <row r="7" spans="1:7" s="3" customFormat="1" x14ac:dyDescent="0.3">
      <c r="A7" s="134" t="s">
        <v>382</v>
      </c>
      <c r="B7" s="134"/>
      <c r="C7" s="134"/>
      <c r="D7" s="134"/>
      <c r="E7" s="134"/>
      <c r="F7" s="4"/>
      <c r="G7" s="4"/>
    </row>
    <row r="8" spans="1:7" s="9" customFormat="1" ht="27.65" customHeight="1" x14ac:dyDescent="0.35">
      <c r="A8" s="111" t="s">
        <v>5</v>
      </c>
      <c r="B8" s="112" t="s">
        <v>331</v>
      </c>
      <c r="C8" s="113" t="s">
        <v>383</v>
      </c>
      <c r="D8" s="114" t="s">
        <v>332</v>
      </c>
      <c r="E8" s="114" t="s">
        <v>384</v>
      </c>
      <c r="F8" s="4"/>
      <c r="G8" s="4"/>
    </row>
    <row r="9" spans="1:7" x14ac:dyDescent="0.3">
      <c r="A9" s="115">
        <v>1</v>
      </c>
      <c r="B9" s="116" t="str">
        <f>'1 Insu. of external walls'!B1:F1</f>
        <v>Insulation of external walls</v>
      </c>
      <c r="C9" s="117">
        <f>'1 Insu. of external walls'!F25</f>
        <v>0</v>
      </c>
      <c r="D9" s="118">
        <v>1</v>
      </c>
      <c r="E9" s="119">
        <f>C9*D9</f>
        <v>0</v>
      </c>
      <c r="F9" s="4"/>
      <c r="G9" s="4"/>
    </row>
    <row r="10" spans="1:7" x14ac:dyDescent="0.3">
      <c r="A10" s="120">
        <v>2</v>
      </c>
      <c r="B10" s="116" t="str">
        <f>'2 Insu. of attic floor-concrete'!B1:F1</f>
        <v>Thermal insulation of attic floor (concrete ceiling)</v>
      </c>
      <c r="C10" s="117">
        <f>'2 Insu. of attic floor-concrete'!F10</f>
        <v>0</v>
      </c>
      <c r="D10" s="118">
        <v>0.2</v>
      </c>
      <c r="E10" s="119">
        <f t="shared" ref="E10:E31" si="0">C10*D10</f>
        <v>0</v>
      </c>
      <c r="F10" s="4"/>
      <c r="G10" s="4"/>
    </row>
    <row r="11" spans="1:7" x14ac:dyDescent="0.3">
      <c r="A11" s="120">
        <v>3</v>
      </c>
      <c r="B11" s="116" t="str">
        <f>'3 Insu. of attic floor-wood'!B1:F1</f>
        <v>Thermal insulation of attic floor (wooden ceiling)</v>
      </c>
      <c r="C11" s="117">
        <f>'3 Insu. of attic floor-wood'!F18</f>
        <v>0</v>
      </c>
      <c r="D11" s="118">
        <v>0.2</v>
      </c>
      <c r="E11" s="119">
        <f t="shared" si="0"/>
        <v>0</v>
      </c>
      <c r="F11" s="4"/>
      <c r="G11" s="4"/>
    </row>
    <row r="12" spans="1:7" x14ac:dyDescent="0.3">
      <c r="A12" s="115">
        <v>4</v>
      </c>
      <c r="B12" s="116" t="str">
        <f>'4 Insu. of pitched roof '!B1:F1</f>
        <v>Thermal insulation of pitched roof (from underneath)</v>
      </c>
      <c r="C12" s="117">
        <f>'4 Insu. of pitched roof '!F17</f>
        <v>0</v>
      </c>
      <c r="D12" s="118">
        <v>0.2</v>
      </c>
      <c r="E12" s="119">
        <f t="shared" si="0"/>
        <v>0</v>
      </c>
      <c r="F12" s="4"/>
      <c r="G12" s="4"/>
    </row>
    <row r="13" spans="1:7" x14ac:dyDescent="0.3">
      <c r="A13" s="120">
        <v>5</v>
      </c>
      <c r="B13" s="116" t="str">
        <f>'5 Insu. of flat roof'!B1:F1</f>
        <v>Thermal insulation of flat roof</v>
      </c>
      <c r="C13" s="117">
        <f>'5 Insu. of flat roof'!F33</f>
        <v>0</v>
      </c>
      <c r="D13" s="118">
        <v>0.2</v>
      </c>
      <c r="E13" s="119">
        <f t="shared" si="0"/>
        <v>0</v>
      </c>
      <c r="F13" s="4"/>
      <c r="G13" s="4"/>
    </row>
    <row r="14" spans="1:7" x14ac:dyDescent="0.3">
      <c r="A14" s="120">
        <v>6</v>
      </c>
      <c r="B14" s="116" t="str">
        <f>'6 Insu. of terrace'!B1:F1</f>
        <v>Thermal insulation of terrace above heated space</v>
      </c>
      <c r="C14" s="117">
        <f>'6 Insu. of terrace'!F24</f>
        <v>0</v>
      </c>
      <c r="D14" s="118">
        <v>0.2</v>
      </c>
      <c r="E14" s="119">
        <f t="shared" si="0"/>
        <v>0</v>
      </c>
      <c r="F14" s="4"/>
      <c r="G14" s="4"/>
    </row>
    <row r="15" spans="1:7" x14ac:dyDescent="0.3">
      <c r="A15" s="115">
        <v>7</v>
      </c>
      <c r="B15" s="116" t="str">
        <f>'7 Insu. of floor'!B1:F1</f>
        <v>Thermal insulation of floor</v>
      </c>
      <c r="C15" s="117">
        <f>'7 Insu. of floor'!F27</f>
        <v>0</v>
      </c>
      <c r="D15" s="118">
        <v>0.5</v>
      </c>
      <c r="E15" s="119">
        <f t="shared" si="0"/>
        <v>0</v>
      </c>
      <c r="F15" s="4"/>
      <c r="G15" s="4"/>
    </row>
    <row r="16" spans="1:7" x14ac:dyDescent="0.3">
      <c r="A16" s="120">
        <v>8</v>
      </c>
      <c r="B16" s="116" t="str">
        <f>'8 Insu. of basement ceiling'!B1:F1</f>
        <v>Thermal insulation of basement ceiling</v>
      </c>
      <c r="C16" s="117">
        <f>'8 Insu. of basement ceiling'!F13</f>
        <v>0</v>
      </c>
      <c r="D16" s="118">
        <v>0.5</v>
      </c>
      <c r="E16" s="119">
        <f t="shared" si="0"/>
        <v>0</v>
      </c>
      <c r="F16" s="4"/>
      <c r="G16" s="4"/>
    </row>
    <row r="17" spans="1:7" x14ac:dyDescent="0.3">
      <c r="A17" s="120">
        <v>9</v>
      </c>
      <c r="B17" s="116" t="str">
        <f>'9 Replacement of windows'!B1:F1</f>
        <v>Replacement of windows (terrace doors)</v>
      </c>
      <c r="C17" s="117">
        <f>'9 Replacement of windows'!F36</f>
        <v>0</v>
      </c>
      <c r="D17" s="118">
        <v>0.8</v>
      </c>
      <c r="E17" s="119">
        <f t="shared" si="0"/>
        <v>0</v>
      </c>
      <c r="F17" s="4"/>
      <c r="G17" s="4"/>
    </row>
    <row r="18" spans="1:7" x14ac:dyDescent="0.3">
      <c r="A18" s="115">
        <v>10</v>
      </c>
      <c r="B18" s="116" t="str">
        <f>'10 Replacement of doors'!B1:F1</f>
        <v>Replacement of existing (entrance) doors</v>
      </c>
      <c r="C18" s="117">
        <f>'10 Replacement of doors'!F21</f>
        <v>0</v>
      </c>
      <c r="D18" s="118">
        <v>0.1</v>
      </c>
      <c r="E18" s="119">
        <f t="shared" si="0"/>
        <v>0</v>
      </c>
      <c r="F18" s="4"/>
      <c r="G18" s="4"/>
    </row>
    <row r="19" spans="1:7" x14ac:dyDescent="0.3">
      <c r="A19" s="120">
        <v>11</v>
      </c>
      <c r="B19" s="116" t="str">
        <f>'11 Wind fangs'!B1:F1</f>
        <v>Wind fangs</v>
      </c>
      <c r="C19" s="117">
        <f>'11 Wind fangs'!F19</f>
        <v>0</v>
      </c>
      <c r="D19" s="118">
        <v>0.1</v>
      </c>
      <c r="E19" s="119">
        <f t="shared" si="0"/>
        <v>0</v>
      </c>
      <c r="F19" s="4"/>
      <c r="G19" s="4"/>
    </row>
    <row r="20" spans="1:7" x14ac:dyDescent="0.3">
      <c r="A20" s="120">
        <v>12</v>
      </c>
      <c r="B20" s="116" t="str">
        <f>'12 Central heating w biomass'!B1:F1</f>
        <v>Central heating system with the biomass boiler</v>
      </c>
      <c r="C20" s="117">
        <f>'12 Central heating w biomass'!F35</f>
        <v>0</v>
      </c>
      <c r="D20" s="118">
        <v>0.125</v>
      </c>
      <c r="E20" s="119">
        <f t="shared" si="0"/>
        <v>0</v>
      </c>
      <c r="F20" s="4"/>
      <c r="G20" s="4"/>
    </row>
    <row r="21" spans="1:7" x14ac:dyDescent="0.3">
      <c r="A21" s="115">
        <v>13</v>
      </c>
      <c r="B21" s="116" t="str">
        <f>'13 Replacement w biomass boiler'!B1:F1</f>
        <v>Replacement of existing boiler with new biomass boiler</v>
      </c>
      <c r="C21" s="117">
        <f>'13 Replacement w biomass boiler'!F11</f>
        <v>0</v>
      </c>
      <c r="D21" s="118">
        <v>0.125</v>
      </c>
      <c r="E21" s="119">
        <f t="shared" si="0"/>
        <v>0</v>
      </c>
      <c r="F21" s="4"/>
      <c r="G21" s="4"/>
    </row>
    <row r="22" spans="1:7" x14ac:dyDescent="0.3">
      <c r="A22" s="120">
        <v>14</v>
      </c>
      <c r="B22" s="116" t="str">
        <f>'14 Biomass stove'!B1:F1</f>
        <v>Installation of efficient biomass stove</v>
      </c>
      <c r="C22" s="117">
        <f>'14 Biomass stove'!F8</f>
        <v>0</v>
      </c>
      <c r="D22" s="118">
        <v>0.125</v>
      </c>
      <c r="E22" s="119">
        <f t="shared" si="0"/>
        <v>0</v>
      </c>
      <c r="F22" s="4"/>
      <c r="G22" s="4"/>
    </row>
    <row r="23" spans="1:7" x14ac:dyDescent="0.3">
      <c r="A23" s="120">
        <v>15</v>
      </c>
      <c r="B23" s="116" t="str">
        <f>'15 Central heating w HP w-w'!B1:F1</f>
        <v>Central heating system with HP water-water</v>
      </c>
      <c r="C23" s="117">
        <f>'15 Central heating w HP w-w'!F52</f>
        <v>0</v>
      </c>
      <c r="D23" s="118">
        <v>0.125</v>
      </c>
      <c r="E23" s="119">
        <f t="shared" si="0"/>
        <v>0</v>
      </c>
      <c r="F23" s="4"/>
      <c r="G23" s="4"/>
    </row>
    <row r="24" spans="1:7" x14ac:dyDescent="0.3">
      <c r="A24" s="115">
        <v>16</v>
      </c>
      <c r="B24" s="116" t="str">
        <f>'16 Central heating w HP a-w'!B1:F1</f>
        <v>Central heating system with HP air-water</v>
      </c>
      <c r="C24" s="117">
        <f>'16 Central heating w HP a-w'!F41</f>
        <v>0</v>
      </c>
      <c r="D24" s="118">
        <v>0.125</v>
      </c>
      <c r="E24" s="119">
        <f t="shared" si="0"/>
        <v>0</v>
      </c>
      <c r="F24" s="4"/>
      <c r="G24" s="4"/>
    </row>
    <row r="25" spans="1:7" x14ac:dyDescent="0.3">
      <c r="A25" s="120" t="s">
        <v>360</v>
      </c>
      <c r="B25" s="116" t="str">
        <f>'17A Central heating w HP g-w L'!B1:F1</f>
        <v>Central heating system with HP horizontal ground loop</v>
      </c>
      <c r="C25" s="117">
        <f>'17A Central heating w HP g-w L'!F45</f>
        <v>0</v>
      </c>
      <c r="D25" s="118">
        <v>0.125</v>
      </c>
      <c r="E25" s="119">
        <f t="shared" si="0"/>
        <v>0</v>
      </c>
      <c r="F25" s="4"/>
      <c r="G25" s="4"/>
    </row>
    <row r="26" spans="1:7" x14ac:dyDescent="0.3">
      <c r="A26" s="120" t="s">
        <v>364</v>
      </c>
      <c r="B26" s="116" t="str">
        <f>'17B Central heating w HP g-w B '!B1:F1</f>
        <v>Central heating system with HP vertical ground loop</v>
      </c>
      <c r="C26" s="117">
        <f>'17A Central heating w HP g-w L'!F46</f>
        <v>0</v>
      </c>
      <c r="D26" s="118">
        <v>0.125</v>
      </c>
      <c r="E26" s="119">
        <f t="shared" ref="E26" si="1">C26*D26</f>
        <v>0</v>
      </c>
      <c r="F26" s="4"/>
      <c r="G26" s="4"/>
    </row>
    <row r="27" spans="1:7" x14ac:dyDescent="0.3">
      <c r="A27" s="120">
        <v>18</v>
      </c>
      <c r="B27" s="116" t="str">
        <f>'18 HH a-w into central heating'!B1:F1</f>
        <v>Installation of Heat pump into existing central heating system</v>
      </c>
      <c r="C27" s="117">
        <f>'18 HH a-w into central heating'!B1:F1</f>
        <v>0</v>
      </c>
      <c r="D27" s="118">
        <v>0.125</v>
      </c>
      <c r="E27" s="119">
        <f t="shared" si="0"/>
        <v>0</v>
      </c>
      <c r="F27" s="4"/>
      <c r="G27" s="4"/>
    </row>
    <row r="28" spans="1:7" x14ac:dyDescent="0.3">
      <c r="A28" s="115">
        <v>19</v>
      </c>
      <c r="B28" s="116" t="str">
        <f>'19 HP split system a-a'!B1:F1</f>
        <v>Heat pump split system (air-air)</v>
      </c>
      <c r="C28" s="117">
        <f>'19 HP split system a-a'!B1:F1</f>
        <v>0</v>
      </c>
      <c r="D28" s="118">
        <v>0.125</v>
      </c>
      <c r="E28" s="119">
        <f t="shared" si="0"/>
        <v>0</v>
      </c>
      <c r="F28" s="4"/>
      <c r="G28" s="4"/>
    </row>
    <row r="29" spans="1:7" x14ac:dyDescent="0.3">
      <c r="A29" s="120">
        <v>20</v>
      </c>
      <c r="B29" s="116" t="str">
        <f>'20 Solar DHW - standalone'!B1:F1</f>
        <v>Solar hot water system - standalone</v>
      </c>
      <c r="C29" s="117">
        <f>'20 Solar DHW - standalone'!B1:F1</f>
        <v>0</v>
      </c>
      <c r="D29" s="118">
        <v>0.5</v>
      </c>
      <c r="E29" s="119">
        <f t="shared" si="0"/>
        <v>0</v>
      </c>
      <c r="F29" s="4"/>
      <c r="G29" s="4"/>
    </row>
    <row r="30" spans="1:7" x14ac:dyDescent="0.3">
      <c r="A30" s="120">
        <v>21</v>
      </c>
      <c r="B30" s="116" t="str">
        <f>'21 Solar DHW - conn. HP,biomass'!B1:F1</f>
        <v>Solar hot water system connected to heat pump or biomass boiler</v>
      </c>
      <c r="C30" s="117">
        <f>'21 Solar DHW - conn. HP,biomass'!F24</f>
        <v>0</v>
      </c>
      <c r="D30" s="118">
        <v>0.5</v>
      </c>
      <c r="E30" s="119">
        <f t="shared" si="0"/>
        <v>0</v>
      </c>
      <c r="F30" s="4"/>
      <c r="G30" s="4"/>
    </row>
    <row r="31" spans="1:7" x14ac:dyDescent="0.3">
      <c r="A31" s="115">
        <v>22</v>
      </c>
      <c r="B31" s="116" t="str">
        <f>'22 Replacement of lighting'!B1:F1</f>
        <v>Replacement of lighting</v>
      </c>
      <c r="C31" s="117">
        <f>'22 Replacement of lighting'!F8</f>
        <v>0</v>
      </c>
      <c r="D31" s="118">
        <v>1</v>
      </c>
      <c r="E31" s="119">
        <f t="shared" si="0"/>
        <v>0</v>
      </c>
      <c r="F31" s="4"/>
      <c r="G31" s="4"/>
    </row>
    <row r="32" spans="1:7" ht="14.5" thickBot="1" x14ac:dyDescent="0.35">
      <c r="A32" s="121">
        <f>A1</f>
        <v>0</v>
      </c>
      <c r="B32" s="135" t="s">
        <v>392</v>
      </c>
      <c r="C32" s="135"/>
      <c r="D32" s="135"/>
      <c r="E32" s="122">
        <f>SUM(E9:E31)</f>
        <v>0</v>
      </c>
      <c r="F32" s="4"/>
      <c r="G32" s="4"/>
    </row>
    <row r="33" spans="1:7" ht="15" customHeight="1" thickBot="1" x14ac:dyDescent="0.35">
      <c r="A33" s="131" t="s">
        <v>393</v>
      </c>
      <c r="B33" s="132"/>
      <c r="C33" s="132"/>
      <c r="D33" s="132"/>
      <c r="E33" s="123"/>
      <c r="F33" s="4"/>
      <c r="G33" s="4"/>
    </row>
    <row r="34" spans="1:7" x14ac:dyDescent="0.3">
      <c r="F34" s="4"/>
      <c r="G34" s="4"/>
    </row>
  </sheetData>
  <mergeCells count="6">
    <mergeCell ref="A33:D33"/>
    <mergeCell ref="B1:E1"/>
    <mergeCell ref="A7:E7"/>
    <mergeCell ref="B32:D32"/>
    <mergeCell ref="A4:E4"/>
    <mergeCell ref="A2:E3"/>
  </mergeCells>
  <pageMargins left="0.7" right="0.7" top="0.75" bottom="0.75" header="0.3" footer="0.3"/>
  <pageSetup paperSize="9" scale="97" orientation="portrait"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F22C4-A18C-4484-B27B-4142727C3A3A}">
  <dimension ref="A1:F43"/>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6" width="9.453125" style="12" customWidth="1"/>
    <col min="7" max="16384" width="8.81640625" style="12"/>
  </cols>
  <sheetData>
    <row r="1" spans="1:6" s="3" customFormat="1" x14ac:dyDescent="0.3">
      <c r="A1" s="1" t="s">
        <v>364</v>
      </c>
      <c r="B1" s="133" t="s">
        <v>363</v>
      </c>
      <c r="C1" s="133"/>
      <c r="D1" s="133"/>
      <c r="E1" s="133"/>
      <c r="F1" s="133"/>
    </row>
    <row r="2" spans="1:6" s="3" customFormat="1" ht="14.5" thickBot="1" x14ac:dyDescent="0.35">
      <c r="A2" s="137" t="s">
        <v>30</v>
      </c>
      <c r="B2" s="137"/>
      <c r="C2" s="137"/>
      <c r="D2" s="137"/>
      <c r="E2" s="137"/>
      <c r="F2" s="137"/>
    </row>
    <row r="3" spans="1:6" s="9" customFormat="1" ht="23" x14ac:dyDescent="0.35">
      <c r="A3" s="15" t="s">
        <v>5</v>
      </c>
      <c r="B3" s="5" t="s">
        <v>0</v>
      </c>
      <c r="C3" s="6" t="s">
        <v>1</v>
      </c>
      <c r="D3" s="6" t="s">
        <v>2</v>
      </c>
      <c r="E3" s="7" t="s">
        <v>333</v>
      </c>
      <c r="F3" s="8" t="s">
        <v>334</v>
      </c>
    </row>
    <row r="4" spans="1:6" ht="46" x14ac:dyDescent="0.3">
      <c r="A4" s="183">
        <v>17.100000000000001</v>
      </c>
      <c r="B4" s="83" t="s">
        <v>271</v>
      </c>
      <c r="C4" s="177" t="s">
        <v>165</v>
      </c>
      <c r="D4" s="180">
        <v>1</v>
      </c>
      <c r="E4" s="193">
        <v>0</v>
      </c>
      <c r="F4" s="190">
        <f t="shared" ref="F4" si="0">D4*E4</f>
        <v>0</v>
      </c>
    </row>
    <row r="5" spans="1:6" ht="34.5" x14ac:dyDescent="0.3">
      <c r="A5" s="184"/>
      <c r="B5" s="84" t="s">
        <v>210</v>
      </c>
      <c r="C5" s="178"/>
      <c r="D5" s="181"/>
      <c r="E5" s="178"/>
      <c r="F5" s="191"/>
    </row>
    <row r="6" spans="1:6" ht="57.5" x14ac:dyDescent="0.3">
      <c r="A6" s="184"/>
      <c r="B6" s="84" t="s">
        <v>211</v>
      </c>
      <c r="C6" s="178"/>
      <c r="D6" s="181"/>
      <c r="E6" s="178"/>
      <c r="F6" s="191"/>
    </row>
    <row r="7" spans="1:6" ht="34.5" x14ac:dyDescent="0.3">
      <c r="A7" s="184"/>
      <c r="B7" s="84" t="s">
        <v>212</v>
      </c>
      <c r="C7" s="178"/>
      <c r="D7" s="181"/>
      <c r="E7" s="178"/>
      <c r="F7" s="191"/>
    </row>
    <row r="8" spans="1:6" ht="23" x14ac:dyDescent="0.3">
      <c r="A8" s="184"/>
      <c r="B8" s="84" t="s">
        <v>272</v>
      </c>
      <c r="C8" s="178"/>
      <c r="D8" s="181"/>
      <c r="E8" s="178"/>
      <c r="F8" s="191"/>
    </row>
    <row r="9" spans="1:6" x14ac:dyDescent="0.3">
      <c r="A9" s="184"/>
      <c r="B9" s="84" t="s">
        <v>214</v>
      </c>
      <c r="C9" s="178"/>
      <c r="D9" s="181"/>
      <c r="E9" s="178"/>
      <c r="F9" s="191"/>
    </row>
    <row r="10" spans="1:6" x14ac:dyDescent="0.3">
      <c r="A10" s="184"/>
      <c r="B10" s="84" t="s">
        <v>215</v>
      </c>
      <c r="C10" s="178"/>
      <c r="D10" s="181"/>
      <c r="E10" s="178"/>
      <c r="F10" s="191"/>
    </row>
    <row r="11" spans="1:6" ht="23" x14ac:dyDescent="0.3">
      <c r="A11" s="185"/>
      <c r="B11" s="85" t="s">
        <v>216</v>
      </c>
      <c r="C11" s="179"/>
      <c r="D11" s="182"/>
      <c r="E11" s="179"/>
      <c r="F11" s="192"/>
    </row>
    <row r="12" spans="1:6" s="103" customFormat="1" ht="34.5" x14ac:dyDescent="0.3">
      <c r="A12" s="98">
        <v>17.2</v>
      </c>
      <c r="B12" s="99" t="s">
        <v>365</v>
      </c>
      <c r="C12" s="100" t="s">
        <v>174</v>
      </c>
      <c r="D12" s="101">
        <v>150</v>
      </c>
      <c r="E12" s="100">
        <v>0</v>
      </c>
      <c r="F12" s="102">
        <f t="shared" ref="F12:F13" si="1">D12*E12</f>
        <v>0</v>
      </c>
    </row>
    <row r="13" spans="1:6" s="103" customFormat="1" ht="23" x14ac:dyDescent="0.3">
      <c r="A13" s="98">
        <v>17.3</v>
      </c>
      <c r="B13" s="99" t="s">
        <v>366</v>
      </c>
      <c r="C13" s="100" t="s">
        <v>179</v>
      </c>
      <c r="D13" s="101">
        <v>1</v>
      </c>
      <c r="E13" s="100">
        <v>0</v>
      </c>
      <c r="F13" s="102">
        <f t="shared" si="1"/>
        <v>0</v>
      </c>
    </row>
    <row r="14" spans="1:6" ht="34.5" x14ac:dyDescent="0.3">
      <c r="A14" s="86">
        <v>17.399999999999999</v>
      </c>
      <c r="B14" s="85" t="s">
        <v>277</v>
      </c>
      <c r="C14" s="87" t="s">
        <v>171</v>
      </c>
      <c r="D14" s="88">
        <v>1</v>
      </c>
      <c r="E14" s="87">
        <v>0</v>
      </c>
      <c r="F14" s="97">
        <f t="shared" ref="F14:F42" si="2">D14*E14</f>
        <v>0</v>
      </c>
    </row>
    <row r="15" spans="1:6" ht="23" x14ac:dyDescent="0.3">
      <c r="A15" s="86">
        <v>17.5</v>
      </c>
      <c r="B15" s="85" t="s">
        <v>255</v>
      </c>
      <c r="C15" s="87" t="s">
        <v>165</v>
      </c>
      <c r="D15" s="88">
        <v>1</v>
      </c>
      <c r="E15" s="87">
        <v>0</v>
      </c>
      <c r="F15" s="97">
        <f t="shared" si="2"/>
        <v>0</v>
      </c>
    </row>
    <row r="16" spans="1:6" ht="23" x14ac:dyDescent="0.3">
      <c r="A16" s="86">
        <v>17.600000000000001</v>
      </c>
      <c r="B16" s="85" t="s">
        <v>256</v>
      </c>
      <c r="C16" s="87" t="s">
        <v>165</v>
      </c>
      <c r="D16" s="88">
        <v>2</v>
      </c>
      <c r="E16" s="87">
        <v>0</v>
      </c>
      <c r="F16" s="97">
        <f t="shared" si="2"/>
        <v>0</v>
      </c>
    </row>
    <row r="17" spans="1:6" ht="23" x14ac:dyDescent="0.3">
      <c r="A17" s="86">
        <v>17.7</v>
      </c>
      <c r="B17" s="85" t="s">
        <v>278</v>
      </c>
      <c r="C17" s="87" t="s">
        <v>165</v>
      </c>
      <c r="D17" s="88">
        <v>1</v>
      </c>
      <c r="E17" s="87">
        <v>0</v>
      </c>
      <c r="F17" s="97">
        <f t="shared" si="2"/>
        <v>0</v>
      </c>
    </row>
    <row r="18" spans="1:6" ht="23" x14ac:dyDescent="0.3">
      <c r="A18" s="86">
        <v>17.8</v>
      </c>
      <c r="B18" s="85" t="s">
        <v>279</v>
      </c>
      <c r="C18" s="87" t="s">
        <v>165</v>
      </c>
      <c r="D18" s="88">
        <v>1</v>
      </c>
      <c r="E18" s="87">
        <v>0</v>
      </c>
      <c r="F18" s="97">
        <f t="shared" si="2"/>
        <v>0</v>
      </c>
    </row>
    <row r="19" spans="1:6" ht="23" x14ac:dyDescent="0.3">
      <c r="A19" s="86">
        <v>17.899999999999999</v>
      </c>
      <c r="B19" s="85" t="s">
        <v>280</v>
      </c>
      <c r="C19" s="87" t="s">
        <v>165</v>
      </c>
      <c r="D19" s="88">
        <v>1</v>
      </c>
      <c r="E19" s="87">
        <v>0</v>
      </c>
      <c r="F19" s="97">
        <f t="shared" si="2"/>
        <v>0</v>
      </c>
    </row>
    <row r="20" spans="1:6" x14ac:dyDescent="0.3">
      <c r="A20" s="89" t="s">
        <v>290</v>
      </c>
      <c r="B20" s="85" t="s">
        <v>170</v>
      </c>
      <c r="C20" s="87" t="s">
        <v>171</v>
      </c>
      <c r="D20" s="87">
        <v>6</v>
      </c>
      <c r="E20" s="87">
        <v>0</v>
      </c>
      <c r="F20" s="97">
        <f t="shared" si="2"/>
        <v>0</v>
      </c>
    </row>
    <row r="21" spans="1:6" x14ac:dyDescent="0.3">
      <c r="A21" s="86">
        <v>17.11</v>
      </c>
      <c r="B21" s="85" t="s">
        <v>172</v>
      </c>
      <c r="C21" s="87" t="s">
        <v>171</v>
      </c>
      <c r="D21" s="87">
        <v>6</v>
      </c>
      <c r="E21" s="87">
        <v>0</v>
      </c>
      <c r="F21" s="97">
        <f t="shared" si="2"/>
        <v>0</v>
      </c>
    </row>
    <row r="22" spans="1:6" x14ac:dyDescent="0.3">
      <c r="A22" s="86">
        <v>17.12</v>
      </c>
      <c r="B22" s="85" t="s">
        <v>281</v>
      </c>
      <c r="C22" s="87" t="s">
        <v>174</v>
      </c>
      <c r="D22" s="87">
        <v>45</v>
      </c>
      <c r="E22" s="87">
        <v>0</v>
      </c>
      <c r="F22" s="97">
        <f t="shared" si="2"/>
        <v>0</v>
      </c>
    </row>
    <row r="23" spans="1:6" x14ac:dyDescent="0.3">
      <c r="A23" s="86">
        <v>17.13</v>
      </c>
      <c r="B23" s="85" t="s">
        <v>262</v>
      </c>
      <c r="C23" s="87" t="s">
        <v>174</v>
      </c>
      <c r="D23" s="87">
        <v>36</v>
      </c>
      <c r="E23" s="87">
        <v>0</v>
      </c>
      <c r="F23" s="97">
        <f t="shared" si="2"/>
        <v>0</v>
      </c>
    </row>
    <row r="24" spans="1:6" x14ac:dyDescent="0.3">
      <c r="A24" s="86">
        <v>17.14</v>
      </c>
      <c r="B24" s="85" t="s">
        <v>263</v>
      </c>
      <c r="C24" s="87" t="s">
        <v>174</v>
      </c>
      <c r="D24" s="87">
        <v>9</v>
      </c>
      <c r="E24" s="87">
        <v>0</v>
      </c>
      <c r="F24" s="97">
        <f t="shared" si="2"/>
        <v>0</v>
      </c>
    </row>
    <row r="25" spans="1:6" x14ac:dyDescent="0.3">
      <c r="A25" s="86">
        <v>17.149999999999999</v>
      </c>
      <c r="B25" s="85" t="s">
        <v>264</v>
      </c>
      <c r="C25" s="87" t="s">
        <v>174</v>
      </c>
      <c r="D25" s="87">
        <v>18</v>
      </c>
      <c r="E25" s="87">
        <v>0</v>
      </c>
      <c r="F25" s="97">
        <f t="shared" si="2"/>
        <v>0</v>
      </c>
    </row>
    <row r="26" spans="1:6" x14ac:dyDescent="0.3">
      <c r="A26" s="86">
        <v>17.16</v>
      </c>
      <c r="B26" s="85" t="s">
        <v>178</v>
      </c>
      <c r="C26" s="87" t="s">
        <v>179</v>
      </c>
      <c r="D26" s="87">
        <v>1</v>
      </c>
      <c r="E26" s="87">
        <v>0</v>
      </c>
      <c r="F26" s="97">
        <f t="shared" si="2"/>
        <v>0</v>
      </c>
    </row>
    <row r="27" spans="1:6" ht="34.5" x14ac:dyDescent="0.3">
      <c r="A27" s="86">
        <v>17.170000000000002</v>
      </c>
      <c r="B27" s="85" t="s">
        <v>282</v>
      </c>
      <c r="C27" s="87" t="s">
        <v>165</v>
      </c>
      <c r="D27" s="87">
        <v>1</v>
      </c>
      <c r="E27" s="87">
        <v>0</v>
      </c>
      <c r="F27" s="97">
        <f t="shared" si="2"/>
        <v>0</v>
      </c>
    </row>
    <row r="28" spans="1:6" x14ac:dyDescent="0.3">
      <c r="A28" s="86">
        <v>17.18</v>
      </c>
      <c r="B28" s="85" t="s">
        <v>283</v>
      </c>
      <c r="C28" s="87" t="s">
        <v>165</v>
      </c>
      <c r="D28" s="87">
        <v>1</v>
      </c>
      <c r="E28" s="87">
        <v>0</v>
      </c>
      <c r="F28" s="97">
        <f t="shared" si="2"/>
        <v>0</v>
      </c>
    </row>
    <row r="29" spans="1:6" x14ac:dyDescent="0.3">
      <c r="A29" s="86">
        <v>17.190000000000001</v>
      </c>
      <c r="B29" s="85" t="s">
        <v>284</v>
      </c>
      <c r="C29" s="87" t="s">
        <v>165</v>
      </c>
      <c r="D29" s="87">
        <v>2</v>
      </c>
      <c r="E29" s="87">
        <v>0</v>
      </c>
      <c r="F29" s="97">
        <f t="shared" si="2"/>
        <v>0</v>
      </c>
    </row>
    <row r="30" spans="1:6" x14ac:dyDescent="0.3">
      <c r="A30" s="89" t="s">
        <v>291</v>
      </c>
      <c r="B30" s="85" t="s">
        <v>285</v>
      </c>
      <c r="C30" s="87" t="s">
        <v>165</v>
      </c>
      <c r="D30" s="87">
        <v>1</v>
      </c>
      <c r="E30" s="87">
        <v>0</v>
      </c>
      <c r="F30" s="97">
        <f t="shared" si="2"/>
        <v>0</v>
      </c>
    </row>
    <row r="31" spans="1:6" x14ac:dyDescent="0.3">
      <c r="A31" s="86">
        <v>17.21</v>
      </c>
      <c r="B31" s="85" t="s">
        <v>286</v>
      </c>
      <c r="C31" s="87" t="s">
        <v>165</v>
      </c>
      <c r="D31" s="87">
        <v>4</v>
      </c>
      <c r="E31" s="87">
        <v>0</v>
      </c>
      <c r="F31" s="97">
        <f t="shared" si="2"/>
        <v>0</v>
      </c>
    </row>
    <row r="32" spans="1:6" x14ac:dyDescent="0.3">
      <c r="A32" s="86">
        <v>17.22</v>
      </c>
      <c r="B32" s="85" t="s">
        <v>235</v>
      </c>
      <c r="C32" s="87" t="s">
        <v>165</v>
      </c>
      <c r="D32" s="87">
        <v>1</v>
      </c>
      <c r="E32" s="87">
        <v>0</v>
      </c>
      <c r="F32" s="97">
        <f t="shared" si="2"/>
        <v>0</v>
      </c>
    </row>
    <row r="33" spans="1:6" x14ac:dyDescent="0.3">
      <c r="A33" s="86">
        <v>17.23</v>
      </c>
      <c r="B33" s="85" t="s">
        <v>287</v>
      </c>
      <c r="C33" s="87" t="s">
        <v>165</v>
      </c>
      <c r="D33" s="87">
        <v>1</v>
      </c>
      <c r="E33" s="87">
        <v>0</v>
      </c>
      <c r="F33" s="97">
        <f t="shared" si="2"/>
        <v>0</v>
      </c>
    </row>
    <row r="34" spans="1:6" ht="23" x14ac:dyDescent="0.3">
      <c r="A34" s="86">
        <v>17.239999999999998</v>
      </c>
      <c r="B34" s="85" t="s">
        <v>288</v>
      </c>
      <c r="C34" s="87" t="s">
        <v>165</v>
      </c>
      <c r="D34" s="87">
        <v>1</v>
      </c>
      <c r="E34" s="87">
        <v>0</v>
      </c>
      <c r="F34" s="97">
        <f t="shared" si="2"/>
        <v>0</v>
      </c>
    </row>
    <row r="35" spans="1:6" x14ac:dyDescent="0.3">
      <c r="A35" s="86">
        <v>17.25</v>
      </c>
      <c r="B35" s="85" t="s">
        <v>289</v>
      </c>
      <c r="C35" s="87" t="s">
        <v>171</v>
      </c>
      <c r="D35" s="87">
        <v>1</v>
      </c>
      <c r="E35" s="87">
        <v>0</v>
      </c>
      <c r="F35" s="97">
        <f t="shared" si="2"/>
        <v>0</v>
      </c>
    </row>
    <row r="36" spans="1:6" ht="92" x14ac:dyDescent="0.3">
      <c r="A36" s="86">
        <v>17.260000000000002</v>
      </c>
      <c r="B36" s="85" t="s">
        <v>267</v>
      </c>
      <c r="C36" s="87" t="s">
        <v>165</v>
      </c>
      <c r="D36" s="87">
        <v>1</v>
      </c>
      <c r="E36" s="87">
        <v>0</v>
      </c>
      <c r="F36" s="97">
        <f t="shared" si="2"/>
        <v>0</v>
      </c>
    </row>
    <row r="37" spans="1:6" x14ac:dyDescent="0.3">
      <c r="A37" s="86">
        <v>17.27</v>
      </c>
      <c r="B37" s="85" t="s">
        <v>189</v>
      </c>
      <c r="C37" s="87" t="s">
        <v>171</v>
      </c>
      <c r="D37" s="87">
        <v>1</v>
      </c>
      <c r="E37" s="87">
        <v>0</v>
      </c>
      <c r="F37" s="97">
        <f t="shared" si="2"/>
        <v>0</v>
      </c>
    </row>
    <row r="38" spans="1:6" ht="23" x14ac:dyDescent="0.3">
      <c r="A38" s="86">
        <v>17.28</v>
      </c>
      <c r="B38" s="85" t="s">
        <v>191</v>
      </c>
      <c r="C38" s="87" t="s">
        <v>171</v>
      </c>
      <c r="D38" s="87">
        <v>1</v>
      </c>
      <c r="E38" s="87">
        <v>0</v>
      </c>
      <c r="F38" s="97">
        <f t="shared" si="2"/>
        <v>0</v>
      </c>
    </row>
    <row r="39" spans="1:6" ht="92" x14ac:dyDescent="0.3">
      <c r="A39" s="86">
        <v>17.29</v>
      </c>
      <c r="B39" s="85" t="s">
        <v>242</v>
      </c>
      <c r="C39" s="87" t="s">
        <v>171</v>
      </c>
      <c r="D39" s="87">
        <v>1</v>
      </c>
      <c r="E39" s="87">
        <v>0</v>
      </c>
      <c r="F39" s="97">
        <f t="shared" si="2"/>
        <v>0</v>
      </c>
    </row>
    <row r="40" spans="1:6" ht="46" x14ac:dyDescent="0.3">
      <c r="A40" s="89" t="s">
        <v>292</v>
      </c>
      <c r="B40" s="85" t="s">
        <v>243</v>
      </c>
      <c r="C40" s="87" t="s">
        <v>171</v>
      </c>
      <c r="D40" s="87">
        <v>1</v>
      </c>
      <c r="E40" s="87">
        <v>0</v>
      </c>
      <c r="F40" s="97">
        <f t="shared" si="2"/>
        <v>0</v>
      </c>
    </row>
    <row r="41" spans="1:6" ht="34.5" x14ac:dyDescent="0.3">
      <c r="A41" s="86">
        <v>17.309999999999999</v>
      </c>
      <c r="B41" s="85" t="s">
        <v>244</v>
      </c>
      <c r="C41" s="87" t="s">
        <v>197</v>
      </c>
      <c r="D41" s="87">
        <v>6</v>
      </c>
      <c r="E41" s="87">
        <v>0</v>
      </c>
      <c r="F41" s="97">
        <f t="shared" si="2"/>
        <v>0</v>
      </c>
    </row>
    <row r="42" spans="1:6" ht="35" thickBot="1" x14ac:dyDescent="0.35">
      <c r="A42" s="86">
        <v>17.32</v>
      </c>
      <c r="B42" s="93" t="s">
        <v>367</v>
      </c>
      <c r="C42" s="94" t="s">
        <v>347</v>
      </c>
      <c r="D42" s="94">
        <v>1</v>
      </c>
      <c r="E42" s="95">
        <v>0</v>
      </c>
      <c r="F42" s="96">
        <f t="shared" si="2"/>
        <v>0</v>
      </c>
    </row>
    <row r="43" spans="1:6" s="9" customFormat="1" ht="14.5" thickBot="1" x14ac:dyDescent="0.4">
      <c r="A43" s="14" t="str">
        <f>A1</f>
        <v>17B</v>
      </c>
      <c r="B43" s="138" t="s">
        <v>28</v>
      </c>
      <c r="C43" s="138"/>
      <c r="D43" s="138"/>
      <c r="E43" s="139"/>
      <c r="F43" s="24">
        <f>SUM(F4:F42)</f>
        <v>0</v>
      </c>
    </row>
  </sheetData>
  <mergeCells count="8">
    <mergeCell ref="B43:E43"/>
    <mergeCell ref="B1:F1"/>
    <mergeCell ref="A2:F2"/>
    <mergeCell ref="A4:A11"/>
    <mergeCell ref="C4:C11"/>
    <mergeCell ref="D4:D11"/>
    <mergeCell ref="E4:E11"/>
    <mergeCell ref="F4:F11"/>
  </mergeCells>
  <pageMargins left="0.7" right="0.7" top="0.75" bottom="0.75" header="0.3" footer="0.3"/>
  <pageSetup paperSize="9" scale="98" orientation="portrait" horizont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F6A82-7035-4A53-82CA-79F2A49CA69E}">
  <dimension ref="A1:F19"/>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26953125" style="12" customWidth="1"/>
    <col min="6" max="6" width="9.453125" style="12" customWidth="1"/>
    <col min="7" max="16384" width="8.81640625" style="12"/>
  </cols>
  <sheetData>
    <row r="1" spans="1:6" s="3" customFormat="1" x14ac:dyDescent="0.3">
      <c r="A1" s="1">
        <v>18</v>
      </c>
      <c r="B1" s="133" t="s">
        <v>293</v>
      </c>
      <c r="C1" s="133"/>
      <c r="D1" s="133"/>
      <c r="E1" s="133"/>
      <c r="F1" s="133"/>
    </row>
    <row r="2" spans="1:6" s="3" customFormat="1" ht="14.5" thickBot="1" x14ac:dyDescent="0.35">
      <c r="A2" s="137" t="s">
        <v>30</v>
      </c>
      <c r="B2" s="137"/>
      <c r="C2" s="137"/>
      <c r="D2" s="137"/>
      <c r="E2" s="137"/>
      <c r="F2" s="137"/>
    </row>
    <row r="3" spans="1:6" s="9" customFormat="1" ht="23" x14ac:dyDescent="0.35">
      <c r="A3" s="15" t="s">
        <v>5</v>
      </c>
      <c r="B3" s="5" t="s">
        <v>0</v>
      </c>
      <c r="C3" s="6" t="s">
        <v>1</v>
      </c>
      <c r="D3" s="6" t="s">
        <v>2</v>
      </c>
      <c r="E3" s="7" t="s">
        <v>333</v>
      </c>
      <c r="F3" s="8" t="s">
        <v>334</v>
      </c>
    </row>
    <row r="4" spans="1:6" ht="23" x14ac:dyDescent="0.3">
      <c r="A4" s="104">
        <v>18.100000000000001</v>
      </c>
      <c r="B4" s="35" t="s">
        <v>202</v>
      </c>
      <c r="C4" s="36" t="s">
        <v>165</v>
      </c>
      <c r="D4" s="77">
        <v>1</v>
      </c>
      <c r="E4" s="87">
        <v>0</v>
      </c>
      <c r="F4" s="97">
        <f t="shared" ref="F4:F18" si="0">D4*E4</f>
        <v>0</v>
      </c>
    </row>
    <row r="5" spans="1:6" ht="34.5" x14ac:dyDescent="0.3">
      <c r="A5" s="183">
        <v>18.2</v>
      </c>
      <c r="B5" s="84" t="s">
        <v>250</v>
      </c>
      <c r="C5" s="159" t="s">
        <v>165</v>
      </c>
      <c r="D5" s="187">
        <v>1</v>
      </c>
      <c r="E5" s="177">
        <v>0</v>
      </c>
      <c r="F5" s="194">
        <f t="shared" si="0"/>
        <v>0</v>
      </c>
    </row>
    <row r="6" spans="1:6" ht="34.5" x14ac:dyDescent="0.3">
      <c r="A6" s="184"/>
      <c r="B6" s="84" t="s">
        <v>210</v>
      </c>
      <c r="C6" s="160"/>
      <c r="D6" s="188"/>
      <c r="E6" s="178"/>
      <c r="F6" s="191"/>
    </row>
    <row r="7" spans="1:6" ht="57.5" x14ac:dyDescent="0.3">
      <c r="A7" s="184"/>
      <c r="B7" s="84" t="s">
        <v>251</v>
      </c>
      <c r="C7" s="160"/>
      <c r="D7" s="188"/>
      <c r="E7" s="178"/>
      <c r="F7" s="191"/>
    </row>
    <row r="8" spans="1:6" ht="23" x14ac:dyDescent="0.3">
      <c r="A8" s="184"/>
      <c r="B8" s="84" t="s">
        <v>252</v>
      </c>
      <c r="C8" s="160"/>
      <c r="D8" s="188"/>
      <c r="E8" s="178"/>
      <c r="F8" s="191"/>
    </row>
    <row r="9" spans="1:6" ht="23" x14ac:dyDescent="0.3">
      <c r="A9" s="184"/>
      <c r="B9" s="84" t="s">
        <v>253</v>
      </c>
      <c r="C9" s="160"/>
      <c r="D9" s="188"/>
      <c r="E9" s="178"/>
      <c r="F9" s="191"/>
    </row>
    <row r="10" spans="1:6" x14ac:dyDescent="0.3">
      <c r="A10" s="184"/>
      <c r="B10" s="84" t="s">
        <v>214</v>
      </c>
      <c r="C10" s="160"/>
      <c r="D10" s="188"/>
      <c r="E10" s="178"/>
      <c r="F10" s="191"/>
    </row>
    <row r="11" spans="1:6" x14ac:dyDescent="0.3">
      <c r="A11" s="184"/>
      <c r="B11" s="84" t="s">
        <v>254</v>
      </c>
      <c r="C11" s="160"/>
      <c r="D11" s="188"/>
      <c r="E11" s="178"/>
      <c r="F11" s="191"/>
    </row>
    <row r="12" spans="1:6" x14ac:dyDescent="0.3">
      <c r="A12" s="184"/>
      <c r="B12" s="84" t="s">
        <v>215</v>
      </c>
      <c r="C12" s="160"/>
      <c r="D12" s="188"/>
      <c r="E12" s="178"/>
      <c r="F12" s="191"/>
    </row>
    <row r="13" spans="1:6" ht="23" x14ac:dyDescent="0.3">
      <c r="A13" s="185"/>
      <c r="B13" s="85" t="s">
        <v>216</v>
      </c>
      <c r="C13" s="161"/>
      <c r="D13" s="189"/>
      <c r="E13" s="179"/>
      <c r="F13" s="192"/>
    </row>
    <row r="14" spans="1:6" ht="92" x14ac:dyDescent="0.3">
      <c r="A14" s="86">
        <v>18.3</v>
      </c>
      <c r="B14" s="38" t="s">
        <v>267</v>
      </c>
      <c r="C14" s="40" t="s">
        <v>165</v>
      </c>
      <c r="D14" s="40">
        <v>1</v>
      </c>
      <c r="E14" s="87">
        <v>0</v>
      </c>
      <c r="F14" s="97">
        <f t="shared" si="0"/>
        <v>0</v>
      </c>
    </row>
    <row r="15" spans="1:6" ht="46" x14ac:dyDescent="0.3">
      <c r="A15" s="86">
        <v>18.399999999999999</v>
      </c>
      <c r="B15" s="38" t="s">
        <v>294</v>
      </c>
      <c r="C15" s="40" t="s">
        <v>171</v>
      </c>
      <c r="D15" s="40">
        <v>1</v>
      </c>
      <c r="E15" s="87">
        <v>0</v>
      </c>
      <c r="F15" s="97">
        <f t="shared" si="0"/>
        <v>0</v>
      </c>
    </row>
    <row r="16" spans="1:6" ht="103.5" x14ac:dyDescent="0.3">
      <c r="A16" s="86">
        <v>18.5</v>
      </c>
      <c r="B16" s="38" t="s">
        <v>295</v>
      </c>
      <c r="C16" s="40" t="s">
        <v>171</v>
      </c>
      <c r="D16" s="79">
        <v>1</v>
      </c>
      <c r="E16" s="87">
        <v>0</v>
      </c>
      <c r="F16" s="97">
        <f t="shared" si="0"/>
        <v>0</v>
      </c>
    </row>
    <row r="17" spans="1:6" ht="23" x14ac:dyDescent="0.3">
      <c r="A17" s="86">
        <v>18.600000000000001</v>
      </c>
      <c r="B17" s="81" t="s">
        <v>296</v>
      </c>
      <c r="C17" s="79" t="s">
        <v>179</v>
      </c>
      <c r="D17" s="79">
        <v>1</v>
      </c>
      <c r="E17" s="87">
        <v>0</v>
      </c>
      <c r="F17" s="97">
        <f t="shared" si="0"/>
        <v>0</v>
      </c>
    </row>
    <row r="18" spans="1:6" ht="35" thickBot="1" x14ac:dyDescent="0.35">
      <c r="A18" s="92">
        <v>18.7</v>
      </c>
      <c r="B18" s="93" t="s">
        <v>355</v>
      </c>
      <c r="C18" s="94" t="s">
        <v>347</v>
      </c>
      <c r="D18" s="94">
        <v>1</v>
      </c>
      <c r="E18" s="95">
        <v>0</v>
      </c>
      <c r="F18" s="96">
        <f t="shared" si="0"/>
        <v>0</v>
      </c>
    </row>
    <row r="19" spans="1:6" s="9" customFormat="1" ht="14.5" thickBot="1" x14ac:dyDescent="0.4">
      <c r="A19" s="14">
        <f>A1</f>
        <v>18</v>
      </c>
      <c r="B19" s="138" t="s">
        <v>28</v>
      </c>
      <c r="C19" s="138"/>
      <c r="D19" s="138"/>
      <c r="E19" s="139"/>
      <c r="F19" s="24">
        <f>SUM(F4:F18)</f>
        <v>0</v>
      </c>
    </row>
  </sheetData>
  <mergeCells count="8">
    <mergeCell ref="B1:F1"/>
    <mergeCell ref="A2:F2"/>
    <mergeCell ref="B19:E19"/>
    <mergeCell ref="A5:A13"/>
    <mergeCell ref="C5:C13"/>
    <mergeCell ref="D5:D13"/>
    <mergeCell ref="F5:F13"/>
    <mergeCell ref="E5:E13"/>
  </mergeCells>
  <pageMargins left="0.7" right="0.7" top="0.75" bottom="0.75" header="0.3" footer="0.3"/>
  <pageSetup paperSize="9" scale="98" orientation="portrait" horizont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6BA0B-0C94-48DF-89FC-178133EDDE87}">
  <dimension ref="A1:F10"/>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26953125" style="12" customWidth="1"/>
    <col min="6" max="6" width="9.54296875" style="12" customWidth="1"/>
    <col min="7" max="16384" width="8.81640625" style="12"/>
  </cols>
  <sheetData>
    <row r="1" spans="1:6" s="3" customFormat="1" x14ac:dyDescent="0.3">
      <c r="A1" s="1">
        <v>19</v>
      </c>
      <c r="B1" s="133" t="s">
        <v>297</v>
      </c>
      <c r="C1" s="133"/>
      <c r="D1" s="133"/>
      <c r="E1" s="133"/>
      <c r="F1" s="133"/>
    </row>
    <row r="2" spans="1:6" s="3" customFormat="1" ht="14.5" thickBot="1" x14ac:dyDescent="0.35">
      <c r="A2" s="137" t="s">
        <v>30</v>
      </c>
      <c r="B2" s="137"/>
      <c r="C2" s="137"/>
      <c r="D2" s="137"/>
      <c r="E2" s="137"/>
      <c r="F2" s="137"/>
    </row>
    <row r="3" spans="1:6" s="9" customFormat="1" ht="23" x14ac:dyDescent="0.35">
      <c r="A3" s="15" t="s">
        <v>5</v>
      </c>
      <c r="B3" s="5" t="s">
        <v>0</v>
      </c>
      <c r="C3" s="6" t="s">
        <v>1</v>
      </c>
      <c r="D3" s="6" t="s">
        <v>2</v>
      </c>
      <c r="E3" s="7" t="s">
        <v>333</v>
      </c>
      <c r="F3" s="8" t="s">
        <v>334</v>
      </c>
    </row>
    <row r="4" spans="1:6" ht="57.5" x14ac:dyDescent="0.3">
      <c r="A4" s="50">
        <v>19.100000000000001</v>
      </c>
      <c r="B4" s="35" t="s">
        <v>298</v>
      </c>
      <c r="C4" s="36" t="s">
        <v>99</v>
      </c>
      <c r="D4" s="36">
        <v>1</v>
      </c>
      <c r="E4" s="87">
        <v>0</v>
      </c>
      <c r="F4" s="97">
        <f t="shared" ref="F4:F9" si="0">D4*E4</f>
        <v>0</v>
      </c>
    </row>
    <row r="5" spans="1:6" ht="23" x14ac:dyDescent="0.3">
      <c r="A5" s="29">
        <v>19.2</v>
      </c>
      <c r="B5" s="38" t="s">
        <v>299</v>
      </c>
      <c r="C5" s="40" t="s">
        <v>99</v>
      </c>
      <c r="D5" s="40">
        <v>4</v>
      </c>
      <c r="E5" s="87">
        <v>0</v>
      </c>
      <c r="F5" s="97">
        <f t="shared" si="0"/>
        <v>0</v>
      </c>
    </row>
    <row r="6" spans="1:6" ht="34.5" x14ac:dyDescent="0.3">
      <c r="A6" s="29">
        <v>19.3</v>
      </c>
      <c r="B6" s="38" t="s">
        <v>300</v>
      </c>
      <c r="C6" s="40" t="s">
        <v>99</v>
      </c>
      <c r="D6" s="40">
        <v>4</v>
      </c>
      <c r="E6" s="87">
        <v>0</v>
      </c>
      <c r="F6" s="97">
        <f t="shared" si="0"/>
        <v>0</v>
      </c>
    </row>
    <row r="7" spans="1:6" ht="115" x14ac:dyDescent="0.3">
      <c r="A7" s="29">
        <v>19.399999999999999</v>
      </c>
      <c r="B7" s="38" t="s">
        <v>301</v>
      </c>
      <c r="C7" s="40" t="s">
        <v>99</v>
      </c>
      <c r="D7" s="40">
        <v>1</v>
      </c>
      <c r="E7" s="87">
        <v>0</v>
      </c>
      <c r="F7" s="97">
        <f t="shared" si="0"/>
        <v>0</v>
      </c>
    </row>
    <row r="8" spans="1:6" ht="46" x14ac:dyDescent="0.3">
      <c r="A8" s="29">
        <v>19.5</v>
      </c>
      <c r="B8" s="38" t="s">
        <v>302</v>
      </c>
      <c r="C8" s="40" t="s">
        <v>99</v>
      </c>
      <c r="D8" s="40">
        <v>1</v>
      </c>
      <c r="E8" s="87">
        <v>0</v>
      </c>
      <c r="F8" s="97">
        <f t="shared" si="0"/>
        <v>0</v>
      </c>
    </row>
    <row r="9" spans="1:6" ht="35" thickBot="1" x14ac:dyDescent="0.35">
      <c r="A9" s="92">
        <v>19.600000000000001</v>
      </c>
      <c r="B9" s="93" t="s">
        <v>356</v>
      </c>
      <c r="C9" s="94" t="s">
        <v>347</v>
      </c>
      <c r="D9" s="94">
        <v>1</v>
      </c>
      <c r="E9" s="95">
        <v>0</v>
      </c>
      <c r="F9" s="96">
        <f t="shared" si="0"/>
        <v>0</v>
      </c>
    </row>
    <row r="10" spans="1:6" s="9" customFormat="1" ht="14.5" thickBot="1" x14ac:dyDescent="0.4">
      <c r="A10" s="14">
        <f>A1</f>
        <v>19</v>
      </c>
      <c r="B10" s="138" t="s">
        <v>28</v>
      </c>
      <c r="C10" s="138"/>
      <c r="D10" s="138"/>
      <c r="E10" s="139"/>
      <c r="F10" s="24">
        <f>SUM(F4:F9)</f>
        <v>0</v>
      </c>
    </row>
  </sheetData>
  <mergeCells count="3">
    <mergeCell ref="B10:E10"/>
    <mergeCell ref="B1:F1"/>
    <mergeCell ref="A2:F2"/>
  </mergeCells>
  <pageMargins left="0.7" right="0.7" top="0.75" bottom="0.75" header="0.3" footer="0.3"/>
  <pageSetup paperSize="9" scale="98" orientation="portrait" horizont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0E5AA-A100-43C9-AC7E-508C1DB89669}">
  <dimension ref="A1:F20"/>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453125" style="12" customWidth="1"/>
    <col min="6" max="6" width="9.81640625" style="12" customWidth="1"/>
    <col min="7" max="16384" width="8.81640625" style="12"/>
  </cols>
  <sheetData>
    <row r="1" spans="1:6" s="3" customFormat="1" x14ac:dyDescent="0.3">
      <c r="A1" s="1">
        <v>20</v>
      </c>
      <c r="B1" s="133" t="s">
        <v>303</v>
      </c>
      <c r="C1" s="133"/>
      <c r="D1" s="133"/>
      <c r="E1" s="133"/>
      <c r="F1" s="133"/>
    </row>
    <row r="2" spans="1:6" s="3" customFormat="1" ht="14.5" thickBot="1" x14ac:dyDescent="0.35">
      <c r="A2" s="137" t="s">
        <v>30</v>
      </c>
      <c r="B2" s="137"/>
      <c r="C2" s="137"/>
      <c r="D2" s="137"/>
      <c r="E2" s="137"/>
      <c r="F2" s="137"/>
    </row>
    <row r="3" spans="1:6" s="9" customFormat="1" x14ac:dyDescent="0.35">
      <c r="A3" s="15" t="s">
        <v>5</v>
      </c>
      <c r="B3" s="5" t="s">
        <v>0</v>
      </c>
      <c r="C3" s="6" t="s">
        <v>1</v>
      </c>
      <c r="D3" s="6" t="s">
        <v>2</v>
      </c>
      <c r="E3" s="7" t="s">
        <v>333</v>
      </c>
      <c r="F3" s="8" t="s">
        <v>334</v>
      </c>
    </row>
    <row r="4" spans="1:6" ht="48.5" x14ac:dyDescent="0.3">
      <c r="A4" s="50">
        <v>20.100000000000001</v>
      </c>
      <c r="B4" s="35" t="s">
        <v>381</v>
      </c>
      <c r="C4" s="36" t="s">
        <v>165</v>
      </c>
      <c r="D4" s="36">
        <v>1</v>
      </c>
      <c r="E4" s="87">
        <v>0</v>
      </c>
      <c r="F4" s="97">
        <f t="shared" ref="F4:F5" si="0">D4*E4</f>
        <v>0</v>
      </c>
    </row>
    <row r="5" spans="1:6" x14ac:dyDescent="0.3">
      <c r="A5" s="29">
        <v>20.2</v>
      </c>
      <c r="B5" s="105" t="s">
        <v>304</v>
      </c>
      <c r="C5" s="40" t="s">
        <v>165</v>
      </c>
      <c r="D5" s="40">
        <v>1</v>
      </c>
      <c r="E5" s="87">
        <v>0</v>
      </c>
      <c r="F5" s="97">
        <f t="shared" si="0"/>
        <v>0</v>
      </c>
    </row>
    <row r="6" spans="1:6" ht="80.5" x14ac:dyDescent="0.3">
      <c r="A6" s="153">
        <v>20.3</v>
      </c>
      <c r="B6" s="37" t="s">
        <v>305</v>
      </c>
      <c r="C6" s="159" t="s">
        <v>165</v>
      </c>
      <c r="D6" s="159">
        <v>1</v>
      </c>
      <c r="E6" s="159">
        <v>0</v>
      </c>
      <c r="F6" s="164">
        <f>D6*E6</f>
        <v>0</v>
      </c>
    </row>
    <row r="7" spans="1:6" x14ac:dyDescent="0.3">
      <c r="A7" s="155"/>
      <c r="B7" s="38" t="s">
        <v>306</v>
      </c>
      <c r="C7" s="161"/>
      <c r="D7" s="161"/>
      <c r="E7" s="161"/>
      <c r="F7" s="166"/>
    </row>
    <row r="8" spans="1:6" ht="23" x14ac:dyDescent="0.3">
      <c r="A8" s="29">
        <v>20.399999999999999</v>
      </c>
      <c r="B8" s="38" t="s">
        <v>307</v>
      </c>
      <c r="C8" s="40" t="s">
        <v>165</v>
      </c>
      <c r="D8" s="40">
        <v>1</v>
      </c>
      <c r="E8" s="87">
        <v>0</v>
      </c>
      <c r="F8" s="97">
        <f t="shared" ref="F8" si="1">D8*E8</f>
        <v>0</v>
      </c>
    </row>
    <row r="9" spans="1:6" x14ac:dyDescent="0.3">
      <c r="A9" s="29">
        <v>20.5</v>
      </c>
      <c r="B9" s="105" t="s">
        <v>308</v>
      </c>
      <c r="C9" s="40" t="s">
        <v>309</v>
      </c>
      <c r="D9" s="40">
        <v>15</v>
      </c>
      <c r="E9" s="87">
        <v>0</v>
      </c>
      <c r="F9" s="97">
        <f t="shared" ref="F9:F15" si="2">D9*E9</f>
        <v>0</v>
      </c>
    </row>
    <row r="10" spans="1:6" x14ac:dyDescent="0.3">
      <c r="A10" s="29">
        <v>20.6</v>
      </c>
      <c r="B10" s="105" t="s">
        <v>310</v>
      </c>
      <c r="C10" s="40" t="s">
        <v>165</v>
      </c>
      <c r="D10" s="40">
        <v>1</v>
      </c>
      <c r="E10" s="87">
        <v>0</v>
      </c>
      <c r="F10" s="97">
        <f t="shared" si="2"/>
        <v>0</v>
      </c>
    </row>
    <row r="11" spans="1:6" x14ac:dyDescent="0.3">
      <c r="A11" s="29">
        <v>20.7</v>
      </c>
      <c r="B11" s="105" t="s">
        <v>311</v>
      </c>
      <c r="C11" s="40" t="s">
        <v>165</v>
      </c>
      <c r="D11" s="40">
        <v>1</v>
      </c>
      <c r="E11" s="87">
        <v>0</v>
      </c>
      <c r="F11" s="97">
        <f t="shared" si="2"/>
        <v>0</v>
      </c>
    </row>
    <row r="12" spans="1:6" x14ac:dyDescent="0.3">
      <c r="A12" s="29">
        <v>20.8</v>
      </c>
      <c r="B12" s="105" t="s">
        <v>312</v>
      </c>
      <c r="C12" s="40" t="s">
        <v>165</v>
      </c>
      <c r="D12" s="40">
        <v>2</v>
      </c>
      <c r="E12" s="87">
        <v>0</v>
      </c>
      <c r="F12" s="97">
        <f t="shared" si="2"/>
        <v>0</v>
      </c>
    </row>
    <row r="13" spans="1:6" x14ac:dyDescent="0.3">
      <c r="A13" s="29">
        <v>20.9</v>
      </c>
      <c r="B13" s="105" t="s">
        <v>313</v>
      </c>
      <c r="C13" s="40" t="s">
        <v>174</v>
      </c>
      <c r="D13" s="40">
        <v>15</v>
      </c>
      <c r="E13" s="87">
        <v>0</v>
      </c>
      <c r="F13" s="97">
        <f t="shared" si="2"/>
        <v>0</v>
      </c>
    </row>
    <row r="14" spans="1:6" ht="23" x14ac:dyDescent="0.3">
      <c r="A14" s="90" t="s">
        <v>319</v>
      </c>
      <c r="B14" s="38" t="s">
        <v>314</v>
      </c>
      <c r="C14" s="40" t="s">
        <v>165</v>
      </c>
      <c r="D14" s="40">
        <v>1</v>
      </c>
      <c r="E14" s="87">
        <v>0</v>
      </c>
      <c r="F14" s="97">
        <f t="shared" si="2"/>
        <v>0</v>
      </c>
    </row>
    <row r="15" spans="1:6" ht="57.5" x14ac:dyDescent="0.3">
      <c r="A15" s="29">
        <v>20.11</v>
      </c>
      <c r="B15" s="38" t="s">
        <v>315</v>
      </c>
      <c r="C15" s="40" t="s">
        <v>165</v>
      </c>
      <c r="D15" s="40">
        <v>1</v>
      </c>
      <c r="E15" s="87">
        <v>0</v>
      </c>
      <c r="F15" s="97">
        <f t="shared" si="2"/>
        <v>0</v>
      </c>
    </row>
    <row r="16" spans="1:6" ht="34.5" x14ac:dyDescent="0.3">
      <c r="A16" s="29">
        <v>20.12</v>
      </c>
      <c r="B16" s="38" t="s">
        <v>316</v>
      </c>
      <c r="C16" s="40" t="s">
        <v>165</v>
      </c>
      <c r="D16" s="40">
        <v>1</v>
      </c>
      <c r="E16" s="87">
        <v>0</v>
      </c>
      <c r="F16" s="97">
        <f t="shared" ref="F16:F19" si="3">D16*E16</f>
        <v>0</v>
      </c>
    </row>
    <row r="17" spans="1:6" ht="115" x14ac:dyDescent="0.3">
      <c r="A17" s="29">
        <v>20.13</v>
      </c>
      <c r="B17" s="38" t="s">
        <v>317</v>
      </c>
      <c r="C17" s="40" t="s">
        <v>165</v>
      </c>
      <c r="D17" s="40">
        <v>1</v>
      </c>
      <c r="E17" s="87">
        <v>0</v>
      </c>
      <c r="F17" s="97">
        <f t="shared" si="3"/>
        <v>0</v>
      </c>
    </row>
    <row r="18" spans="1:6" ht="46" x14ac:dyDescent="0.3">
      <c r="A18" s="29">
        <v>20.14</v>
      </c>
      <c r="B18" s="38" t="s">
        <v>318</v>
      </c>
      <c r="C18" s="40" t="s">
        <v>171</v>
      </c>
      <c r="D18" s="40">
        <v>1</v>
      </c>
      <c r="E18" s="87">
        <v>0</v>
      </c>
      <c r="F18" s="97">
        <f t="shared" si="3"/>
        <v>0</v>
      </c>
    </row>
    <row r="19" spans="1:6" ht="35" thickBot="1" x14ac:dyDescent="0.35">
      <c r="A19" s="92">
        <v>20.149999999999999</v>
      </c>
      <c r="B19" s="93" t="s">
        <v>357</v>
      </c>
      <c r="C19" s="94" t="s">
        <v>347</v>
      </c>
      <c r="D19" s="94">
        <v>1</v>
      </c>
      <c r="E19" s="95">
        <v>0</v>
      </c>
      <c r="F19" s="96">
        <f t="shared" si="3"/>
        <v>0</v>
      </c>
    </row>
    <row r="20" spans="1:6" s="9" customFormat="1" ht="14.5" thickBot="1" x14ac:dyDescent="0.4">
      <c r="A20" s="14">
        <f>A1</f>
        <v>20</v>
      </c>
      <c r="B20" s="138" t="s">
        <v>28</v>
      </c>
      <c r="C20" s="138"/>
      <c r="D20" s="138"/>
      <c r="E20" s="139"/>
      <c r="F20" s="24">
        <f>SUM(F4:F19)</f>
        <v>0</v>
      </c>
    </row>
  </sheetData>
  <mergeCells count="8">
    <mergeCell ref="B1:F1"/>
    <mergeCell ref="A2:F2"/>
    <mergeCell ref="B20:E20"/>
    <mergeCell ref="A6:A7"/>
    <mergeCell ref="C6:C7"/>
    <mergeCell ref="D6:D7"/>
    <mergeCell ref="E6:E7"/>
    <mergeCell ref="F6:F7"/>
  </mergeCells>
  <pageMargins left="0.7" right="0.7" top="0.75" bottom="0.75" header="0.3" footer="0.3"/>
  <pageSetup paperSize="9" scale="97" orientation="portrait" horizont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0D625-7DAE-47BB-BD33-9D22DE91F97C}">
  <dimension ref="A1:F24"/>
  <sheetViews>
    <sheetView topLeftCell="A10"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453125" style="12" customWidth="1"/>
    <col min="6" max="6" width="9.54296875" style="12" customWidth="1"/>
    <col min="7" max="16384" width="8.81640625" style="12"/>
  </cols>
  <sheetData>
    <row r="1" spans="1:6" s="3" customFormat="1" x14ac:dyDescent="0.3">
      <c r="A1" s="1">
        <v>21</v>
      </c>
      <c r="B1" s="133" t="s">
        <v>320</v>
      </c>
      <c r="C1" s="133"/>
      <c r="D1" s="133"/>
      <c r="E1" s="133"/>
      <c r="F1" s="133"/>
    </row>
    <row r="2" spans="1:6" s="3" customFormat="1" ht="14.5" thickBot="1" x14ac:dyDescent="0.35">
      <c r="A2" s="137" t="s">
        <v>30</v>
      </c>
      <c r="B2" s="137"/>
      <c r="C2" s="137"/>
      <c r="D2" s="137"/>
      <c r="E2" s="137"/>
      <c r="F2" s="137"/>
    </row>
    <row r="3" spans="1:6" s="9" customFormat="1" ht="23" x14ac:dyDescent="0.35">
      <c r="A3" s="15" t="s">
        <v>5</v>
      </c>
      <c r="B3" s="5" t="s">
        <v>0</v>
      </c>
      <c r="C3" s="6" t="s">
        <v>1</v>
      </c>
      <c r="D3" s="6" t="s">
        <v>2</v>
      </c>
      <c r="E3" s="7" t="s">
        <v>333</v>
      </c>
      <c r="F3" s="8" t="s">
        <v>334</v>
      </c>
    </row>
    <row r="4" spans="1:6" ht="48.5" x14ac:dyDescent="0.3">
      <c r="A4" s="50">
        <v>21.1</v>
      </c>
      <c r="B4" s="35" t="s">
        <v>381</v>
      </c>
      <c r="C4" s="36" t="s">
        <v>165</v>
      </c>
      <c r="D4" s="36">
        <v>1</v>
      </c>
      <c r="E4" s="87">
        <v>0</v>
      </c>
      <c r="F4" s="97">
        <f t="shared" ref="F4:F5" si="0">D4*E4</f>
        <v>0</v>
      </c>
    </row>
    <row r="5" spans="1:6" x14ac:dyDescent="0.3">
      <c r="A5" s="29">
        <v>21.2</v>
      </c>
      <c r="B5" s="105" t="s">
        <v>304</v>
      </c>
      <c r="C5" s="40" t="s">
        <v>165</v>
      </c>
      <c r="D5" s="40">
        <v>1</v>
      </c>
      <c r="E5" s="87">
        <v>0</v>
      </c>
      <c r="F5" s="97">
        <f t="shared" si="0"/>
        <v>0</v>
      </c>
    </row>
    <row r="6" spans="1:6" ht="23" x14ac:dyDescent="0.3">
      <c r="A6" s="153">
        <v>21.3</v>
      </c>
      <c r="B6" s="84" t="s">
        <v>321</v>
      </c>
      <c r="C6" s="159" t="s">
        <v>165</v>
      </c>
      <c r="D6" s="159">
        <v>1</v>
      </c>
      <c r="E6" s="159"/>
      <c r="F6" s="164"/>
    </row>
    <row r="7" spans="1:6" ht="34.5" x14ac:dyDescent="0.3">
      <c r="A7" s="154"/>
      <c r="B7" s="84" t="s">
        <v>322</v>
      </c>
      <c r="C7" s="160"/>
      <c r="D7" s="160"/>
      <c r="E7" s="160"/>
      <c r="F7" s="165"/>
    </row>
    <row r="8" spans="1:6" ht="34.5" x14ac:dyDescent="0.3">
      <c r="A8" s="154"/>
      <c r="B8" s="84" t="s">
        <v>323</v>
      </c>
      <c r="C8" s="160"/>
      <c r="D8" s="160"/>
      <c r="E8" s="160"/>
      <c r="F8" s="165"/>
    </row>
    <row r="9" spans="1:6" ht="46" x14ac:dyDescent="0.3">
      <c r="A9" s="154"/>
      <c r="B9" s="84" t="s">
        <v>324</v>
      </c>
      <c r="C9" s="160"/>
      <c r="D9" s="160"/>
      <c r="E9" s="160"/>
      <c r="F9" s="165"/>
    </row>
    <row r="10" spans="1:6" x14ac:dyDescent="0.3">
      <c r="A10" s="155"/>
      <c r="B10" s="85" t="s">
        <v>306</v>
      </c>
      <c r="C10" s="161"/>
      <c r="D10" s="161"/>
      <c r="E10" s="161"/>
      <c r="F10" s="166"/>
    </row>
    <row r="11" spans="1:6" ht="23" x14ac:dyDescent="0.3">
      <c r="A11" s="29">
        <v>21.4</v>
      </c>
      <c r="B11" s="38" t="s">
        <v>307</v>
      </c>
      <c r="C11" s="40" t="s">
        <v>165</v>
      </c>
      <c r="D11" s="40">
        <v>1</v>
      </c>
      <c r="E11" s="87">
        <v>0</v>
      </c>
      <c r="F11" s="97">
        <f t="shared" ref="F11" si="1">D11*E11</f>
        <v>0</v>
      </c>
    </row>
    <row r="12" spans="1:6" x14ac:dyDescent="0.3">
      <c r="A12" s="29">
        <v>21.5</v>
      </c>
      <c r="B12" s="105" t="s">
        <v>308</v>
      </c>
      <c r="C12" s="40" t="s">
        <v>309</v>
      </c>
      <c r="D12" s="40">
        <v>15</v>
      </c>
      <c r="E12" s="87">
        <v>0</v>
      </c>
      <c r="F12" s="97">
        <f t="shared" ref="F12:F21" si="2">D12*E12</f>
        <v>0</v>
      </c>
    </row>
    <row r="13" spans="1:6" x14ac:dyDescent="0.3">
      <c r="A13" s="29">
        <v>21.6</v>
      </c>
      <c r="B13" s="105" t="s">
        <v>310</v>
      </c>
      <c r="C13" s="40" t="s">
        <v>165</v>
      </c>
      <c r="D13" s="40">
        <v>1</v>
      </c>
      <c r="E13" s="87">
        <v>0</v>
      </c>
      <c r="F13" s="97">
        <f t="shared" si="2"/>
        <v>0</v>
      </c>
    </row>
    <row r="14" spans="1:6" x14ac:dyDescent="0.3">
      <c r="A14" s="29">
        <v>21.7</v>
      </c>
      <c r="B14" s="105" t="s">
        <v>311</v>
      </c>
      <c r="C14" s="40" t="s">
        <v>165</v>
      </c>
      <c r="D14" s="40">
        <v>1</v>
      </c>
      <c r="E14" s="87">
        <v>0</v>
      </c>
      <c r="F14" s="97">
        <f t="shared" si="2"/>
        <v>0</v>
      </c>
    </row>
    <row r="15" spans="1:6" x14ac:dyDescent="0.3">
      <c r="A15" s="29">
        <v>21.8</v>
      </c>
      <c r="B15" s="105" t="s">
        <v>312</v>
      </c>
      <c r="C15" s="40" t="s">
        <v>165</v>
      </c>
      <c r="D15" s="40">
        <v>2</v>
      </c>
      <c r="E15" s="87">
        <v>0</v>
      </c>
      <c r="F15" s="97">
        <f t="shared" si="2"/>
        <v>0</v>
      </c>
    </row>
    <row r="16" spans="1:6" x14ac:dyDescent="0.3">
      <c r="A16" s="29">
        <v>21.9</v>
      </c>
      <c r="B16" s="105" t="s">
        <v>313</v>
      </c>
      <c r="C16" s="40" t="s">
        <v>174</v>
      </c>
      <c r="D16" s="40">
        <v>15</v>
      </c>
      <c r="E16" s="87">
        <v>0</v>
      </c>
      <c r="F16" s="97">
        <f t="shared" si="2"/>
        <v>0</v>
      </c>
    </row>
    <row r="17" spans="1:6" ht="23" x14ac:dyDescent="0.3">
      <c r="A17" s="90" t="s">
        <v>326</v>
      </c>
      <c r="B17" s="38" t="s">
        <v>314</v>
      </c>
      <c r="C17" s="40" t="s">
        <v>165</v>
      </c>
      <c r="D17" s="40">
        <v>1</v>
      </c>
      <c r="E17" s="87">
        <v>0</v>
      </c>
      <c r="F17" s="97">
        <f t="shared" si="2"/>
        <v>0</v>
      </c>
    </row>
    <row r="18" spans="1:6" ht="57.5" x14ac:dyDescent="0.3">
      <c r="A18" s="29">
        <v>21.11</v>
      </c>
      <c r="B18" s="38" t="s">
        <v>315</v>
      </c>
      <c r="C18" s="40" t="s">
        <v>165</v>
      </c>
      <c r="D18" s="40">
        <v>1</v>
      </c>
      <c r="E18" s="87">
        <v>0</v>
      </c>
      <c r="F18" s="97">
        <f t="shared" si="2"/>
        <v>0</v>
      </c>
    </row>
    <row r="19" spans="1:6" ht="34.5" x14ac:dyDescent="0.3">
      <c r="A19" s="29">
        <v>21.12</v>
      </c>
      <c r="B19" s="81" t="s">
        <v>316</v>
      </c>
      <c r="C19" s="79" t="s">
        <v>165</v>
      </c>
      <c r="D19" s="79">
        <v>1</v>
      </c>
      <c r="E19" s="87">
        <v>0</v>
      </c>
      <c r="F19" s="97">
        <f t="shared" si="2"/>
        <v>0</v>
      </c>
    </row>
    <row r="20" spans="1:6" ht="34.5" x14ac:dyDescent="0.3">
      <c r="A20" s="29">
        <v>21.13</v>
      </c>
      <c r="B20" s="81" t="s">
        <v>325</v>
      </c>
      <c r="C20" s="79" t="s">
        <v>179</v>
      </c>
      <c r="D20" s="79">
        <v>1</v>
      </c>
      <c r="E20" s="87">
        <v>0</v>
      </c>
      <c r="F20" s="97">
        <f t="shared" si="2"/>
        <v>0</v>
      </c>
    </row>
    <row r="21" spans="1:6" ht="115" x14ac:dyDescent="0.3">
      <c r="A21" s="29">
        <v>21.14</v>
      </c>
      <c r="B21" s="38" t="s">
        <v>317</v>
      </c>
      <c r="C21" s="40" t="s">
        <v>165</v>
      </c>
      <c r="D21" s="40">
        <v>1</v>
      </c>
      <c r="E21" s="87">
        <v>0</v>
      </c>
      <c r="F21" s="97">
        <f t="shared" si="2"/>
        <v>0</v>
      </c>
    </row>
    <row r="22" spans="1:6" ht="46" x14ac:dyDescent="0.3">
      <c r="A22" s="29">
        <v>21.15</v>
      </c>
      <c r="B22" s="38" t="s">
        <v>318</v>
      </c>
      <c r="C22" s="40" t="s">
        <v>171</v>
      </c>
      <c r="D22" s="40">
        <v>1</v>
      </c>
      <c r="E22" s="87">
        <v>0</v>
      </c>
      <c r="F22" s="97">
        <f t="shared" ref="F22:F23" si="3">D22*E22</f>
        <v>0</v>
      </c>
    </row>
    <row r="23" spans="1:6" ht="46.5" thickBot="1" x14ac:dyDescent="0.35">
      <c r="A23" s="92">
        <v>21.16</v>
      </c>
      <c r="B23" s="93" t="s">
        <v>358</v>
      </c>
      <c r="C23" s="94" t="s">
        <v>347</v>
      </c>
      <c r="D23" s="94">
        <v>1</v>
      </c>
      <c r="E23" s="95">
        <v>0</v>
      </c>
      <c r="F23" s="96">
        <f t="shared" si="3"/>
        <v>0</v>
      </c>
    </row>
    <row r="24" spans="1:6" s="9" customFormat="1" ht="14.5" thickBot="1" x14ac:dyDescent="0.4">
      <c r="A24" s="14">
        <f>A1</f>
        <v>21</v>
      </c>
      <c r="B24" s="138" t="s">
        <v>28</v>
      </c>
      <c r="C24" s="138"/>
      <c r="D24" s="138"/>
      <c r="E24" s="139"/>
      <c r="F24" s="24">
        <f>SUM(F4:F23)</f>
        <v>0</v>
      </c>
    </row>
  </sheetData>
  <mergeCells count="8">
    <mergeCell ref="F6:F10"/>
    <mergeCell ref="B1:F1"/>
    <mergeCell ref="A2:F2"/>
    <mergeCell ref="B24:E24"/>
    <mergeCell ref="A6:A10"/>
    <mergeCell ref="C6:C10"/>
    <mergeCell ref="D6:D10"/>
    <mergeCell ref="E6:E10"/>
  </mergeCells>
  <pageMargins left="0.7" right="0.7" top="0.75" bottom="0.75" header="0.3" footer="0.3"/>
  <pageSetup paperSize="9" scale="97" orientation="portrait" horizont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C3858-BDB8-4571-A716-E58CD74FF8ED}">
  <dimension ref="A1:F8"/>
  <sheetViews>
    <sheetView zoomScaleNormal="100" workbookViewId="0">
      <selection sqref="A1:L45"/>
    </sheetView>
  </sheetViews>
  <sheetFormatPr defaultColWidth="8.81640625" defaultRowHeight="14" x14ac:dyDescent="0.3"/>
  <cols>
    <col min="1" max="1" width="6.1796875" style="25" customWidth="1"/>
    <col min="2" max="2" width="46.453125" style="12" customWidth="1"/>
    <col min="3" max="4" width="8.81640625" style="12"/>
    <col min="5" max="5" width="9.54296875" style="12" customWidth="1"/>
    <col min="6" max="6" width="9.81640625" style="12" customWidth="1"/>
    <col min="7" max="16384" width="8.81640625" style="12"/>
  </cols>
  <sheetData>
    <row r="1" spans="1:6" s="3" customFormat="1" x14ac:dyDescent="0.3">
      <c r="A1" s="1">
        <v>22</v>
      </c>
      <c r="B1" s="133" t="s">
        <v>327</v>
      </c>
      <c r="C1" s="133"/>
      <c r="D1" s="133"/>
      <c r="E1" s="133"/>
      <c r="F1" s="133"/>
    </row>
    <row r="2" spans="1:6" s="3" customFormat="1" ht="14.5" thickBot="1" x14ac:dyDescent="0.35">
      <c r="A2" s="137" t="s">
        <v>30</v>
      </c>
      <c r="B2" s="137"/>
      <c r="C2" s="137"/>
      <c r="D2" s="137"/>
      <c r="E2" s="137"/>
      <c r="F2" s="137"/>
    </row>
    <row r="3" spans="1:6" s="9" customFormat="1" x14ac:dyDescent="0.35">
      <c r="A3" s="15" t="s">
        <v>5</v>
      </c>
      <c r="B3" s="5" t="s">
        <v>0</v>
      </c>
      <c r="C3" s="6" t="s">
        <v>1</v>
      </c>
      <c r="D3" s="6" t="s">
        <v>2</v>
      </c>
      <c r="E3" s="7" t="s">
        <v>333</v>
      </c>
      <c r="F3" s="8" t="s">
        <v>334</v>
      </c>
    </row>
    <row r="4" spans="1:6" ht="23" x14ac:dyDescent="0.3">
      <c r="A4" s="106">
        <v>22.1</v>
      </c>
      <c r="B4" s="35" t="s">
        <v>328</v>
      </c>
      <c r="C4" s="36" t="s">
        <v>165</v>
      </c>
      <c r="D4" s="36">
        <v>7</v>
      </c>
      <c r="E4" s="87">
        <v>0</v>
      </c>
      <c r="F4" s="97">
        <f t="shared" ref="F4:F7" si="0">D4*E4</f>
        <v>0</v>
      </c>
    </row>
    <row r="5" spans="1:6" x14ac:dyDescent="0.3">
      <c r="A5" s="74">
        <v>22.2</v>
      </c>
      <c r="B5" s="38" t="s">
        <v>329</v>
      </c>
      <c r="C5" s="40" t="s">
        <v>165</v>
      </c>
      <c r="D5" s="40">
        <v>3</v>
      </c>
      <c r="E5" s="87">
        <v>0</v>
      </c>
      <c r="F5" s="97">
        <f t="shared" si="0"/>
        <v>0</v>
      </c>
    </row>
    <row r="6" spans="1:6" ht="23" x14ac:dyDescent="0.3">
      <c r="A6" s="74">
        <v>22.3</v>
      </c>
      <c r="B6" s="38" t="s">
        <v>330</v>
      </c>
      <c r="C6" s="40" t="s">
        <v>171</v>
      </c>
      <c r="D6" s="40">
        <v>3</v>
      </c>
      <c r="E6" s="87">
        <v>0</v>
      </c>
      <c r="F6" s="97">
        <f t="shared" si="0"/>
        <v>0</v>
      </c>
    </row>
    <row r="7" spans="1:6" ht="35" thickBot="1" x14ac:dyDescent="0.35">
      <c r="A7" s="92">
        <v>22.4</v>
      </c>
      <c r="B7" s="93" t="s">
        <v>359</v>
      </c>
      <c r="C7" s="94" t="s">
        <v>347</v>
      </c>
      <c r="D7" s="94">
        <v>1</v>
      </c>
      <c r="E7" s="95">
        <v>0</v>
      </c>
      <c r="F7" s="96">
        <f t="shared" si="0"/>
        <v>0</v>
      </c>
    </row>
    <row r="8" spans="1:6" s="9" customFormat="1" ht="14.5" thickBot="1" x14ac:dyDescent="0.4">
      <c r="A8" s="14">
        <f>A1</f>
        <v>22</v>
      </c>
      <c r="B8" s="138" t="s">
        <v>28</v>
      </c>
      <c r="C8" s="138"/>
      <c r="D8" s="138"/>
      <c r="E8" s="139"/>
      <c r="F8" s="24">
        <f>SUM(F4:F7)</f>
        <v>0</v>
      </c>
    </row>
  </sheetData>
  <mergeCells count="3">
    <mergeCell ref="B8:E8"/>
    <mergeCell ref="B1:F1"/>
    <mergeCell ref="A2:F2"/>
  </mergeCells>
  <pageMargins left="0.7" right="0.7" top="0.75" bottom="0.75" header="0.3" footer="0.3"/>
  <pageSetup paperSize="9" scale="97"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
  <sheetViews>
    <sheetView zoomScale="85" zoomScaleNormal="85" workbookViewId="0">
      <selection activeCell="E4" sqref="E4"/>
    </sheetView>
  </sheetViews>
  <sheetFormatPr defaultColWidth="8.81640625" defaultRowHeight="14" x14ac:dyDescent="0.3"/>
  <cols>
    <col min="1" max="1" width="3.26953125" style="25" bestFit="1" customWidth="1"/>
    <col min="2" max="2" width="46.453125" style="12" customWidth="1"/>
    <col min="3" max="5" width="8.81640625" style="12"/>
    <col min="6" max="6" width="9.54296875" style="12" customWidth="1"/>
    <col min="7" max="16384" width="8.81640625" style="12"/>
  </cols>
  <sheetData>
    <row r="1" spans="1:6" s="3" customFormat="1" x14ac:dyDescent="0.3">
      <c r="A1" s="1">
        <v>1</v>
      </c>
      <c r="B1" s="133" t="s">
        <v>27</v>
      </c>
      <c r="C1" s="133"/>
      <c r="D1" s="133"/>
      <c r="E1" s="133"/>
      <c r="F1" s="133"/>
    </row>
    <row r="2" spans="1:6" s="3" customFormat="1" ht="14.5" thickBot="1" x14ac:dyDescent="0.35">
      <c r="A2" s="137" t="s">
        <v>30</v>
      </c>
      <c r="B2" s="137"/>
      <c r="C2" s="137"/>
      <c r="D2" s="137"/>
      <c r="E2" s="137"/>
      <c r="F2" s="137"/>
    </row>
    <row r="3" spans="1:6" s="9" customFormat="1" ht="23" x14ac:dyDescent="0.35">
      <c r="A3" s="15" t="s">
        <v>5</v>
      </c>
      <c r="B3" s="5" t="s">
        <v>0</v>
      </c>
      <c r="C3" s="6" t="s">
        <v>1</v>
      </c>
      <c r="D3" s="6" t="s">
        <v>2</v>
      </c>
      <c r="E3" s="7" t="s">
        <v>333</v>
      </c>
      <c r="F3" s="8" t="s">
        <v>334</v>
      </c>
    </row>
    <row r="4" spans="1:6" ht="23" x14ac:dyDescent="0.3">
      <c r="A4" s="10">
        <v>1.1000000000000001</v>
      </c>
      <c r="B4" s="11" t="s">
        <v>6</v>
      </c>
      <c r="C4" s="16" t="s">
        <v>368</v>
      </c>
      <c r="D4" s="17">
        <v>140</v>
      </c>
      <c r="E4" s="17">
        <v>0</v>
      </c>
      <c r="F4" s="18">
        <f>D4*E4</f>
        <v>0</v>
      </c>
    </row>
    <row r="5" spans="1:6" ht="69" x14ac:dyDescent="0.3">
      <c r="A5" s="13">
        <v>1.2</v>
      </c>
      <c r="B5" s="11" t="s">
        <v>7</v>
      </c>
      <c r="C5" s="16" t="s">
        <v>368</v>
      </c>
      <c r="D5" s="17">
        <v>140</v>
      </c>
      <c r="E5" s="17">
        <v>0</v>
      </c>
      <c r="F5" s="18">
        <f t="shared" ref="F5" si="0">D5*E5</f>
        <v>0</v>
      </c>
    </row>
    <row r="6" spans="1:6" ht="46" x14ac:dyDescent="0.3">
      <c r="A6" s="13">
        <v>1.3</v>
      </c>
      <c r="B6" s="11" t="s">
        <v>8</v>
      </c>
      <c r="C6" s="16" t="s">
        <v>368</v>
      </c>
      <c r="D6" s="17">
        <v>20</v>
      </c>
      <c r="E6" s="17">
        <v>0</v>
      </c>
      <c r="F6" s="18">
        <f>D6*E6</f>
        <v>0</v>
      </c>
    </row>
    <row r="7" spans="1:6" ht="23" x14ac:dyDescent="0.3">
      <c r="A7" s="140">
        <v>1.4</v>
      </c>
      <c r="B7" s="19" t="s">
        <v>9</v>
      </c>
      <c r="C7" s="141" t="s">
        <v>368</v>
      </c>
      <c r="D7" s="142">
        <v>140</v>
      </c>
      <c r="E7" s="142">
        <v>0</v>
      </c>
      <c r="F7" s="143">
        <f>D7*E7</f>
        <v>0</v>
      </c>
    </row>
    <row r="8" spans="1:6" x14ac:dyDescent="0.3">
      <c r="A8" s="140"/>
      <c r="B8" s="20" t="s">
        <v>10</v>
      </c>
      <c r="C8" s="141"/>
      <c r="D8" s="142"/>
      <c r="E8" s="142"/>
      <c r="F8" s="143"/>
    </row>
    <row r="9" spans="1:6" x14ac:dyDescent="0.3">
      <c r="A9" s="140"/>
      <c r="B9" s="20" t="s">
        <v>11</v>
      </c>
      <c r="C9" s="141"/>
      <c r="D9" s="142"/>
      <c r="E9" s="142"/>
      <c r="F9" s="143"/>
    </row>
    <row r="10" spans="1:6" x14ac:dyDescent="0.3">
      <c r="A10" s="140"/>
      <c r="B10" s="20" t="s">
        <v>12</v>
      </c>
      <c r="C10" s="141"/>
      <c r="D10" s="142"/>
      <c r="E10" s="142"/>
      <c r="F10" s="143"/>
    </row>
    <row r="11" spans="1:6" ht="34.5" x14ac:dyDescent="0.3">
      <c r="A11" s="140"/>
      <c r="B11" s="20" t="s">
        <v>13</v>
      </c>
      <c r="C11" s="141"/>
      <c r="D11" s="142"/>
      <c r="E11" s="142"/>
      <c r="F11" s="143"/>
    </row>
    <row r="12" spans="1:6" ht="23" x14ac:dyDescent="0.3">
      <c r="A12" s="140"/>
      <c r="B12" s="20" t="s">
        <v>14</v>
      </c>
      <c r="C12" s="141"/>
      <c r="D12" s="142"/>
      <c r="E12" s="142"/>
      <c r="F12" s="143"/>
    </row>
    <row r="13" spans="1:6" x14ac:dyDescent="0.3">
      <c r="A13" s="140"/>
      <c r="B13" s="20" t="s">
        <v>15</v>
      </c>
      <c r="C13" s="141"/>
      <c r="D13" s="142"/>
      <c r="E13" s="142"/>
      <c r="F13" s="143"/>
    </row>
    <row r="14" spans="1:6" x14ac:dyDescent="0.3">
      <c r="A14" s="140"/>
      <c r="B14" s="20" t="s">
        <v>16</v>
      </c>
      <c r="C14" s="141"/>
      <c r="D14" s="142"/>
      <c r="E14" s="142"/>
      <c r="F14" s="143"/>
    </row>
    <row r="15" spans="1:6" x14ac:dyDescent="0.3">
      <c r="A15" s="140"/>
      <c r="B15" s="20" t="s">
        <v>17</v>
      </c>
      <c r="C15" s="141"/>
      <c r="D15" s="142"/>
      <c r="E15" s="142"/>
      <c r="F15" s="143"/>
    </row>
    <row r="16" spans="1:6" x14ac:dyDescent="0.3">
      <c r="A16" s="140"/>
      <c r="B16" s="20" t="s">
        <v>18</v>
      </c>
      <c r="C16" s="141"/>
      <c r="D16" s="142"/>
      <c r="E16" s="142"/>
      <c r="F16" s="143"/>
    </row>
    <row r="17" spans="1:6" x14ac:dyDescent="0.3">
      <c r="A17" s="140"/>
      <c r="B17" s="20" t="s">
        <v>19</v>
      </c>
      <c r="C17" s="141"/>
      <c r="D17" s="142"/>
      <c r="E17" s="142"/>
      <c r="F17" s="143"/>
    </row>
    <row r="18" spans="1:6" x14ac:dyDescent="0.3">
      <c r="A18" s="140"/>
      <c r="B18" s="20" t="s">
        <v>20</v>
      </c>
      <c r="C18" s="141"/>
      <c r="D18" s="142"/>
      <c r="E18" s="142"/>
      <c r="F18" s="143"/>
    </row>
    <row r="19" spans="1:6" ht="23" x14ac:dyDescent="0.3">
      <c r="A19" s="140"/>
      <c r="B19" s="20" t="s">
        <v>21</v>
      </c>
      <c r="C19" s="141"/>
      <c r="D19" s="142"/>
      <c r="E19" s="142"/>
      <c r="F19" s="143"/>
    </row>
    <row r="20" spans="1:6" ht="57.5" x14ac:dyDescent="0.3">
      <c r="A20" s="140"/>
      <c r="B20" s="20" t="s">
        <v>22</v>
      </c>
      <c r="C20" s="141"/>
      <c r="D20" s="142"/>
      <c r="E20" s="142"/>
      <c r="F20" s="143"/>
    </row>
    <row r="21" spans="1:6" x14ac:dyDescent="0.3">
      <c r="A21" s="140"/>
      <c r="B21" s="21" t="s">
        <v>23</v>
      </c>
      <c r="C21" s="141"/>
      <c r="D21" s="142"/>
      <c r="E21" s="142"/>
      <c r="F21" s="143"/>
    </row>
    <row r="22" spans="1:6" ht="46" x14ac:dyDescent="0.3">
      <c r="A22" s="10">
        <v>1.5</v>
      </c>
      <c r="B22" s="22" t="s">
        <v>24</v>
      </c>
      <c r="C22" s="23" t="s">
        <v>25</v>
      </c>
      <c r="D22" s="23">
        <v>8.6</v>
      </c>
      <c r="E22" s="17">
        <v>0</v>
      </c>
      <c r="F22" s="18">
        <f>D22*E22</f>
        <v>0</v>
      </c>
    </row>
    <row r="23" spans="1:6" ht="34.5" x14ac:dyDescent="0.3">
      <c r="A23" s="10">
        <v>1.6</v>
      </c>
      <c r="B23" s="22" t="s">
        <v>26</v>
      </c>
      <c r="C23" s="16" t="s">
        <v>368</v>
      </c>
      <c r="D23" s="23">
        <v>50</v>
      </c>
      <c r="E23" s="17">
        <v>0</v>
      </c>
      <c r="F23" s="18">
        <f>D23*E23</f>
        <v>0</v>
      </c>
    </row>
    <row r="24" spans="1:6" ht="35" thickBot="1" x14ac:dyDescent="0.35">
      <c r="A24" s="10">
        <v>1.7</v>
      </c>
      <c r="B24" s="22" t="s">
        <v>336</v>
      </c>
      <c r="C24" s="16" t="s">
        <v>368</v>
      </c>
      <c r="D24" s="17">
        <v>140</v>
      </c>
      <c r="E24" s="17">
        <v>0</v>
      </c>
      <c r="F24" s="18">
        <f t="shared" ref="F24" si="1">D24*E24</f>
        <v>0</v>
      </c>
    </row>
    <row r="25" spans="1:6" s="9" customFormat="1" ht="14.5" thickBot="1" x14ac:dyDescent="0.4">
      <c r="A25" s="14">
        <f>A1</f>
        <v>1</v>
      </c>
      <c r="B25" s="138" t="s">
        <v>28</v>
      </c>
      <c r="C25" s="138"/>
      <c r="D25" s="138"/>
      <c r="E25" s="139"/>
      <c r="F25" s="24">
        <f>SUM(F4:F24)</f>
        <v>0</v>
      </c>
    </row>
  </sheetData>
  <mergeCells count="8">
    <mergeCell ref="B1:F1"/>
    <mergeCell ref="A2:F2"/>
    <mergeCell ref="B25:E25"/>
    <mergeCell ref="A7:A21"/>
    <mergeCell ref="C7:C21"/>
    <mergeCell ref="D7:D21"/>
    <mergeCell ref="E7:E21"/>
    <mergeCell ref="F7:F21"/>
  </mergeCells>
  <pageMargins left="0.7" right="0.7" top="0.75" bottom="0.75"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646C7-7991-41A9-95D6-FD189D999FBF}">
  <dimension ref="A1:F10"/>
  <sheetViews>
    <sheetView zoomScaleNormal="100" workbookViewId="0">
      <selection sqref="A1:L45"/>
    </sheetView>
  </sheetViews>
  <sheetFormatPr defaultColWidth="8.81640625" defaultRowHeight="14" x14ac:dyDescent="0.3"/>
  <cols>
    <col min="1" max="1" width="3.26953125" style="25" bestFit="1" customWidth="1"/>
    <col min="2" max="2" width="46.453125" style="12" customWidth="1"/>
    <col min="3" max="5" width="8.81640625" style="12"/>
    <col min="6" max="6" width="9.1796875" style="12" customWidth="1"/>
    <col min="7" max="16384" width="8.81640625" style="12"/>
  </cols>
  <sheetData>
    <row r="1" spans="1:6" s="3" customFormat="1" x14ac:dyDescent="0.3">
      <c r="A1" s="1">
        <v>2</v>
      </c>
      <c r="B1" s="133" t="s">
        <v>29</v>
      </c>
      <c r="C1" s="133"/>
      <c r="D1" s="133"/>
      <c r="E1" s="133"/>
      <c r="F1" s="133"/>
    </row>
    <row r="2" spans="1:6" s="3" customFormat="1" ht="14.5" thickBot="1" x14ac:dyDescent="0.35">
      <c r="A2" s="137" t="s">
        <v>30</v>
      </c>
      <c r="B2" s="137"/>
      <c r="C2" s="137"/>
      <c r="D2" s="137"/>
      <c r="E2" s="137"/>
      <c r="F2" s="137"/>
    </row>
    <row r="3" spans="1:6" s="9" customFormat="1" ht="23" x14ac:dyDescent="0.35">
      <c r="A3" s="15" t="s">
        <v>5</v>
      </c>
      <c r="B3" s="5" t="s">
        <v>0</v>
      </c>
      <c r="C3" s="6" t="s">
        <v>1</v>
      </c>
      <c r="D3" s="6" t="s">
        <v>2</v>
      </c>
      <c r="E3" s="7" t="s">
        <v>333</v>
      </c>
      <c r="F3" s="8" t="s">
        <v>334</v>
      </c>
    </row>
    <row r="4" spans="1:6" ht="34.5" x14ac:dyDescent="0.3">
      <c r="A4" s="26">
        <v>2.1</v>
      </c>
      <c r="B4" s="27" t="s">
        <v>31</v>
      </c>
      <c r="C4" s="16" t="s">
        <v>368</v>
      </c>
      <c r="D4" s="16">
        <v>100</v>
      </c>
      <c r="E4" s="16">
        <v>0</v>
      </c>
      <c r="F4" s="28">
        <f>D4*E4</f>
        <v>0</v>
      </c>
    </row>
    <row r="5" spans="1:6" ht="48.5" x14ac:dyDescent="0.3">
      <c r="A5" s="29">
        <v>2.2000000000000002</v>
      </c>
      <c r="B5" s="30" t="s">
        <v>369</v>
      </c>
      <c r="C5" s="31" t="s">
        <v>368</v>
      </c>
      <c r="D5" s="31">
        <v>100</v>
      </c>
      <c r="E5" s="31">
        <v>0</v>
      </c>
      <c r="F5" s="28">
        <f t="shared" ref="F5:F9" si="0">D5*E5</f>
        <v>0</v>
      </c>
    </row>
    <row r="6" spans="1:6" ht="23" x14ac:dyDescent="0.3">
      <c r="A6" s="29">
        <v>2.2999999999999998</v>
      </c>
      <c r="B6" s="30" t="s">
        <v>32</v>
      </c>
      <c r="C6" s="31" t="s">
        <v>368</v>
      </c>
      <c r="D6" s="31">
        <v>100</v>
      </c>
      <c r="E6" s="31">
        <v>0</v>
      </c>
      <c r="F6" s="28">
        <f t="shared" si="0"/>
        <v>0</v>
      </c>
    </row>
    <row r="7" spans="1:6" x14ac:dyDescent="0.3">
      <c r="A7" s="29">
        <v>2.4</v>
      </c>
      <c r="B7" s="30" t="s">
        <v>33</v>
      </c>
      <c r="C7" s="31" t="s">
        <v>370</v>
      </c>
      <c r="D7" s="31">
        <v>5</v>
      </c>
      <c r="E7" s="31">
        <v>0</v>
      </c>
      <c r="F7" s="28">
        <f t="shared" si="0"/>
        <v>0</v>
      </c>
    </row>
    <row r="8" spans="1:6" ht="34.5" x14ac:dyDescent="0.3">
      <c r="A8" s="29">
        <v>2.5</v>
      </c>
      <c r="B8" s="30" t="s">
        <v>34</v>
      </c>
      <c r="C8" s="31" t="s">
        <v>368</v>
      </c>
      <c r="D8" s="31">
        <v>100</v>
      </c>
      <c r="E8" s="31">
        <v>0</v>
      </c>
      <c r="F8" s="28">
        <f t="shared" si="0"/>
        <v>0</v>
      </c>
    </row>
    <row r="9" spans="1:6" ht="35" thickBot="1" x14ac:dyDescent="0.35">
      <c r="A9" s="10">
        <v>2.6</v>
      </c>
      <c r="B9" s="22" t="s">
        <v>337</v>
      </c>
      <c r="C9" s="16" t="s">
        <v>368</v>
      </c>
      <c r="D9" s="17">
        <v>100</v>
      </c>
      <c r="E9" s="17">
        <v>0</v>
      </c>
      <c r="F9" s="18">
        <f t="shared" si="0"/>
        <v>0</v>
      </c>
    </row>
    <row r="10" spans="1:6" s="9" customFormat="1" ht="14.5" thickBot="1" x14ac:dyDescent="0.4">
      <c r="A10" s="14">
        <f>A1</f>
        <v>2</v>
      </c>
      <c r="B10" s="138" t="s">
        <v>28</v>
      </c>
      <c r="C10" s="138"/>
      <c r="D10" s="138"/>
      <c r="E10" s="139"/>
      <c r="F10" s="24">
        <f>SUM(F4:F9)</f>
        <v>0</v>
      </c>
    </row>
  </sheetData>
  <mergeCells count="3">
    <mergeCell ref="B10:E10"/>
    <mergeCell ref="B1:F1"/>
    <mergeCell ref="A2:F2"/>
  </mergeCell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3B7C4-EF04-490A-9496-8EEDBA14D790}">
  <dimension ref="A1:F18"/>
  <sheetViews>
    <sheetView zoomScaleNormal="100" workbookViewId="0">
      <selection sqref="A1:L45"/>
    </sheetView>
  </sheetViews>
  <sheetFormatPr defaultColWidth="8.81640625" defaultRowHeight="14" x14ac:dyDescent="0.3"/>
  <cols>
    <col min="1" max="1" width="3.26953125" style="25" bestFit="1" customWidth="1"/>
    <col min="2" max="2" width="46.453125" style="12" customWidth="1"/>
    <col min="3" max="5" width="8.81640625" style="12"/>
    <col min="6" max="6" width="9.81640625" style="12" customWidth="1"/>
    <col min="7" max="16384" width="8.81640625" style="12"/>
  </cols>
  <sheetData>
    <row r="1" spans="1:6" s="3" customFormat="1" x14ac:dyDescent="0.3">
      <c r="A1" s="1">
        <v>3</v>
      </c>
      <c r="B1" s="133" t="s">
        <v>35</v>
      </c>
      <c r="C1" s="133"/>
      <c r="D1" s="133"/>
      <c r="E1" s="133"/>
      <c r="F1" s="133"/>
    </row>
    <row r="2" spans="1:6" s="3" customFormat="1" ht="14.5" thickBot="1" x14ac:dyDescent="0.35">
      <c r="A2" s="137" t="s">
        <v>30</v>
      </c>
      <c r="B2" s="137"/>
      <c r="C2" s="137"/>
      <c r="D2" s="137"/>
      <c r="E2" s="137"/>
      <c r="F2" s="137"/>
    </row>
    <row r="3" spans="1:6" s="9" customFormat="1" ht="23" x14ac:dyDescent="0.35">
      <c r="A3" s="15" t="s">
        <v>5</v>
      </c>
      <c r="B3" s="5" t="s">
        <v>0</v>
      </c>
      <c r="C3" s="6" t="s">
        <v>1</v>
      </c>
      <c r="D3" s="6" t="s">
        <v>2</v>
      </c>
      <c r="E3" s="7" t="s">
        <v>333</v>
      </c>
      <c r="F3" s="8" t="s">
        <v>334</v>
      </c>
    </row>
    <row r="4" spans="1:6" ht="46" x14ac:dyDescent="0.3">
      <c r="A4" s="26">
        <v>3.1</v>
      </c>
      <c r="B4" s="27" t="s">
        <v>36</v>
      </c>
      <c r="C4" s="16" t="s">
        <v>368</v>
      </c>
      <c r="D4" s="16">
        <v>100</v>
      </c>
      <c r="E4" s="31">
        <v>0</v>
      </c>
      <c r="F4" s="28">
        <f t="shared" ref="F4:F15" si="0">D4*E4</f>
        <v>0</v>
      </c>
    </row>
    <row r="5" spans="1:6" ht="23" x14ac:dyDescent="0.3">
      <c r="A5" s="32">
        <v>3.2</v>
      </c>
      <c r="B5" s="30" t="s">
        <v>37</v>
      </c>
      <c r="C5" s="31" t="s">
        <v>368</v>
      </c>
      <c r="D5" s="31">
        <v>100</v>
      </c>
      <c r="E5" s="31">
        <v>0</v>
      </c>
      <c r="F5" s="28">
        <f t="shared" si="0"/>
        <v>0</v>
      </c>
    </row>
    <row r="6" spans="1:6" ht="46" x14ac:dyDescent="0.3">
      <c r="A6" s="32">
        <v>3.3</v>
      </c>
      <c r="B6" s="30" t="s">
        <v>38</v>
      </c>
      <c r="C6" s="31" t="s">
        <v>368</v>
      </c>
      <c r="D6" s="31">
        <v>100</v>
      </c>
      <c r="E6" s="31">
        <v>0</v>
      </c>
      <c r="F6" s="28">
        <f t="shared" si="0"/>
        <v>0</v>
      </c>
    </row>
    <row r="7" spans="1:6" ht="34.5" x14ac:dyDescent="0.3">
      <c r="A7" s="144">
        <v>3.4</v>
      </c>
      <c r="B7" s="33" t="s">
        <v>39</v>
      </c>
      <c r="C7" s="147" t="s">
        <v>368</v>
      </c>
      <c r="D7" s="147">
        <v>100</v>
      </c>
      <c r="E7" s="147">
        <v>0</v>
      </c>
      <c r="F7" s="150">
        <f>D7*E7</f>
        <v>0</v>
      </c>
    </row>
    <row r="8" spans="1:6" x14ac:dyDescent="0.3">
      <c r="A8" s="145"/>
      <c r="B8" s="33" t="s">
        <v>40</v>
      </c>
      <c r="C8" s="148"/>
      <c r="D8" s="148"/>
      <c r="E8" s="148"/>
      <c r="F8" s="151"/>
    </row>
    <row r="9" spans="1:6" x14ac:dyDescent="0.3">
      <c r="A9" s="145"/>
      <c r="B9" s="33" t="s">
        <v>41</v>
      </c>
      <c r="C9" s="148"/>
      <c r="D9" s="148"/>
      <c r="E9" s="148"/>
      <c r="F9" s="151"/>
    </row>
    <row r="10" spans="1:6" x14ac:dyDescent="0.3">
      <c r="A10" s="145"/>
      <c r="B10" s="33" t="s">
        <v>42</v>
      </c>
      <c r="C10" s="148"/>
      <c r="D10" s="148"/>
      <c r="E10" s="148"/>
      <c r="F10" s="151"/>
    </row>
    <row r="11" spans="1:6" x14ac:dyDescent="0.3">
      <c r="A11" s="145"/>
      <c r="B11" s="33" t="s">
        <v>43</v>
      </c>
      <c r="C11" s="148"/>
      <c r="D11" s="148"/>
      <c r="E11" s="148"/>
      <c r="F11" s="151"/>
    </row>
    <row r="12" spans="1:6" x14ac:dyDescent="0.3">
      <c r="A12" s="146"/>
      <c r="B12" s="30" t="s">
        <v>371</v>
      </c>
      <c r="C12" s="149"/>
      <c r="D12" s="149"/>
      <c r="E12" s="149"/>
      <c r="F12" s="152"/>
    </row>
    <row r="13" spans="1:6" ht="34.5" x14ac:dyDescent="0.3">
      <c r="A13" s="32">
        <v>3.5</v>
      </c>
      <c r="B13" s="30" t="s">
        <v>44</v>
      </c>
      <c r="C13" s="31" t="s">
        <v>368</v>
      </c>
      <c r="D13" s="31">
        <v>100</v>
      </c>
      <c r="E13" s="31">
        <v>0</v>
      </c>
      <c r="F13" s="28">
        <f t="shared" si="0"/>
        <v>0</v>
      </c>
    </row>
    <row r="14" spans="1:6" ht="23" x14ac:dyDescent="0.3">
      <c r="A14" s="32">
        <v>3.6</v>
      </c>
      <c r="B14" s="30" t="s">
        <v>45</v>
      </c>
      <c r="C14" s="31" t="s">
        <v>368</v>
      </c>
      <c r="D14" s="31">
        <v>100</v>
      </c>
      <c r="E14" s="31">
        <v>0</v>
      </c>
      <c r="F14" s="28">
        <f t="shared" si="0"/>
        <v>0</v>
      </c>
    </row>
    <row r="15" spans="1:6" ht="34.5" x14ac:dyDescent="0.3">
      <c r="A15" s="32">
        <v>3.7</v>
      </c>
      <c r="B15" s="30" t="s">
        <v>34</v>
      </c>
      <c r="C15" s="31" t="s">
        <v>368</v>
      </c>
      <c r="D15" s="31">
        <v>100</v>
      </c>
      <c r="E15" s="31">
        <v>0</v>
      </c>
      <c r="F15" s="28">
        <f t="shared" si="0"/>
        <v>0</v>
      </c>
    </row>
    <row r="16" spans="1:6" ht="23" x14ac:dyDescent="0.3">
      <c r="A16" s="32">
        <v>3.8</v>
      </c>
      <c r="B16" s="30" t="s">
        <v>46</v>
      </c>
      <c r="C16" s="31" t="s">
        <v>368</v>
      </c>
      <c r="D16" s="31">
        <v>100</v>
      </c>
      <c r="E16" s="31">
        <v>0</v>
      </c>
      <c r="F16" s="28">
        <f>D16*E16</f>
        <v>0</v>
      </c>
    </row>
    <row r="17" spans="1:6" ht="35" thickBot="1" x14ac:dyDescent="0.35">
      <c r="A17" s="32">
        <v>3.9</v>
      </c>
      <c r="B17" s="22" t="s">
        <v>338</v>
      </c>
      <c r="C17" s="16" t="s">
        <v>368</v>
      </c>
      <c r="D17" s="17">
        <v>100</v>
      </c>
      <c r="E17" s="17">
        <v>0</v>
      </c>
      <c r="F17" s="18">
        <f t="shared" ref="F17" si="1">D17*E17</f>
        <v>0</v>
      </c>
    </row>
    <row r="18" spans="1:6" s="9" customFormat="1" ht="14.5" thickBot="1" x14ac:dyDescent="0.4">
      <c r="A18" s="14">
        <f>A1</f>
        <v>3</v>
      </c>
      <c r="B18" s="138" t="s">
        <v>28</v>
      </c>
      <c r="C18" s="138"/>
      <c r="D18" s="138"/>
      <c r="E18" s="139"/>
      <c r="F18" s="24">
        <f>SUM(F4:F17)</f>
        <v>0</v>
      </c>
    </row>
  </sheetData>
  <mergeCells count="8">
    <mergeCell ref="B1:F1"/>
    <mergeCell ref="A2:F2"/>
    <mergeCell ref="B18:E18"/>
    <mergeCell ref="A7:A12"/>
    <mergeCell ref="C7:C12"/>
    <mergeCell ref="D7:D12"/>
    <mergeCell ref="E7:E12"/>
    <mergeCell ref="F7:F12"/>
  </mergeCells>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0393B-BB47-440A-8D8E-3465CB4934E8}">
  <dimension ref="A1:F17"/>
  <sheetViews>
    <sheetView zoomScaleNormal="100" workbookViewId="0">
      <selection sqref="A1:L45"/>
    </sheetView>
  </sheetViews>
  <sheetFormatPr defaultColWidth="8.81640625" defaultRowHeight="14" x14ac:dyDescent="0.3"/>
  <cols>
    <col min="1" max="1" width="3.26953125" style="25" bestFit="1" customWidth="1"/>
    <col min="2" max="2" width="46.453125" style="12" customWidth="1"/>
    <col min="3" max="5" width="8.81640625" style="12"/>
    <col min="6" max="6" width="9.54296875" style="12" customWidth="1"/>
    <col min="7" max="16384" width="8.81640625" style="12"/>
  </cols>
  <sheetData>
    <row r="1" spans="1:6" s="3" customFormat="1" x14ac:dyDescent="0.3">
      <c r="A1" s="1">
        <v>4</v>
      </c>
      <c r="B1" s="133" t="s">
        <v>47</v>
      </c>
      <c r="C1" s="133"/>
      <c r="D1" s="133"/>
      <c r="E1" s="133"/>
      <c r="F1" s="133"/>
    </row>
    <row r="2" spans="1:6" s="3" customFormat="1" ht="14.5" thickBot="1" x14ac:dyDescent="0.35">
      <c r="A2" s="137" t="s">
        <v>30</v>
      </c>
      <c r="B2" s="137"/>
      <c r="C2" s="137"/>
      <c r="D2" s="137"/>
      <c r="E2" s="137"/>
      <c r="F2" s="137"/>
    </row>
    <row r="3" spans="1:6" s="9" customFormat="1" ht="23" x14ac:dyDescent="0.35">
      <c r="A3" s="15" t="s">
        <v>5</v>
      </c>
      <c r="B3" s="5" t="s">
        <v>0</v>
      </c>
      <c r="C3" s="6" t="s">
        <v>1</v>
      </c>
      <c r="D3" s="6" t="s">
        <v>2</v>
      </c>
      <c r="E3" s="7" t="s">
        <v>333</v>
      </c>
      <c r="F3" s="8" t="s">
        <v>334</v>
      </c>
    </row>
    <row r="4" spans="1:6" ht="37.4" customHeight="1" x14ac:dyDescent="0.3">
      <c r="A4" s="26">
        <v>4.0999999999999996</v>
      </c>
      <c r="B4" s="27" t="s">
        <v>31</v>
      </c>
      <c r="C4" s="16" t="s">
        <v>368</v>
      </c>
      <c r="D4" s="16">
        <v>110</v>
      </c>
      <c r="E4" s="31">
        <v>0</v>
      </c>
      <c r="F4" s="28">
        <f t="shared" ref="F4:F16" si="0">D4*E4</f>
        <v>0</v>
      </c>
    </row>
    <row r="5" spans="1:6" ht="34.5" x14ac:dyDescent="0.3">
      <c r="A5" s="29">
        <v>4.2</v>
      </c>
      <c r="B5" s="30" t="s">
        <v>34</v>
      </c>
      <c r="C5" s="31" t="s">
        <v>368</v>
      </c>
      <c r="D5" s="31">
        <v>110</v>
      </c>
      <c r="E5" s="31">
        <v>0</v>
      </c>
      <c r="F5" s="28">
        <f t="shared" si="0"/>
        <v>0</v>
      </c>
    </row>
    <row r="6" spans="1:6" ht="23" x14ac:dyDescent="0.3">
      <c r="A6" s="29">
        <v>4.3</v>
      </c>
      <c r="B6" s="30" t="s">
        <v>45</v>
      </c>
      <c r="C6" s="31" t="s">
        <v>368</v>
      </c>
      <c r="D6" s="31">
        <v>110</v>
      </c>
      <c r="E6" s="31">
        <v>0</v>
      </c>
      <c r="F6" s="28">
        <f t="shared" si="0"/>
        <v>0</v>
      </c>
    </row>
    <row r="7" spans="1:6" ht="37.75" customHeight="1" x14ac:dyDescent="0.3">
      <c r="A7" s="153">
        <v>4.4000000000000004</v>
      </c>
      <c r="B7" s="33" t="s">
        <v>48</v>
      </c>
      <c r="C7" s="147" t="s">
        <v>368</v>
      </c>
      <c r="D7" s="147">
        <v>110</v>
      </c>
      <c r="E7" s="147">
        <v>0</v>
      </c>
      <c r="F7" s="150">
        <f t="shared" si="0"/>
        <v>0</v>
      </c>
    </row>
    <row r="8" spans="1:6" x14ac:dyDescent="0.3">
      <c r="A8" s="154"/>
      <c r="B8" s="33" t="s">
        <v>40</v>
      </c>
      <c r="C8" s="148"/>
      <c r="D8" s="148"/>
      <c r="E8" s="148"/>
      <c r="F8" s="151"/>
    </row>
    <row r="9" spans="1:6" x14ac:dyDescent="0.3">
      <c r="A9" s="154"/>
      <c r="B9" s="33" t="s">
        <v>41</v>
      </c>
      <c r="C9" s="148"/>
      <c r="D9" s="148"/>
      <c r="E9" s="148"/>
      <c r="F9" s="151"/>
    </row>
    <row r="10" spans="1:6" x14ac:dyDescent="0.3">
      <c r="A10" s="154"/>
      <c r="B10" s="33" t="s">
        <v>42</v>
      </c>
      <c r="C10" s="148"/>
      <c r="D10" s="148"/>
      <c r="E10" s="148"/>
      <c r="F10" s="151"/>
    </row>
    <row r="11" spans="1:6" x14ac:dyDescent="0.3">
      <c r="A11" s="154"/>
      <c r="B11" s="33" t="s">
        <v>43</v>
      </c>
      <c r="C11" s="148"/>
      <c r="D11" s="148"/>
      <c r="E11" s="148"/>
      <c r="F11" s="151"/>
    </row>
    <row r="12" spans="1:6" x14ac:dyDescent="0.3">
      <c r="A12" s="155"/>
      <c r="B12" s="30" t="s">
        <v>371</v>
      </c>
      <c r="C12" s="149"/>
      <c r="D12" s="149"/>
      <c r="E12" s="149"/>
      <c r="F12" s="152"/>
    </row>
    <row r="13" spans="1:6" ht="46" x14ac:dyDescent="0.3">
      <c r="A13" s="32">
        <v>4.5</v>
      </c>
      <c r="B13" s="30" t="s">
        <v>38</v>
      </c>
      <c r="C13" s="31" t="s">
        <v>368</v>
      </c>
      <c r="D13" s="31">
        <v>110</v>
      </c>
      <c r="E13" s="31">
        <v>0</v>
      </c>
      <c r="F13" s="28">
        <f t="shared" si="0"/>
        <v>0</v>
      </c>
    </row>
    <row r="14" spans="1:6" ht="69" x14ac:dyDescent="0.3">
      <c r="A14" s="29">
        <v>4.5999999999999996</v>
      </c>
      <c r="B14" s="30" t="s">
        <v>49</v>
      </c>
      <c r="C14" s="31" t="s">
        <v>368</v>
      </c>
      <c r="D14" s="31">
        <v>110</v>
      </c>
      <c r="E14" s="31">
        <v>0</v>
      </c>
      <c r="F14" s="28">
        <f t="shared" si="0"/>
        <v>0</v>
      </c>
    </row>
    <row r="15" spans="1:6" ht="23" x14ac:dyDescent="0.3">
      <c r="A15" s="29">
        <v>4.7</v>
      </c>
      <c r="B15" s="30" t="s">
        <v>46</v>
      </c>
      <c r="C15" s="31" t="s">
        <v>368</v>
      </c>
      <c r="D15" s="31">
        <v>110</v>
      </c>
      <c r="E15" s="31">
        <v>0</v>
      </c>
      <c r="F15" s="28">
        <f t="shared" si="0"/>
        <v>0</v>
      </c>
    </row>
    <row r="16" spans="1:6" ht="42.65" customHeight="1" thickBot="1" x14ac:dyDescent="0.35">
      <c r="A16" s="29">
        <v>4.8</v>
      </c>
      <c r="B16" s="22" t="s">
        <v>339</v>
      </c>
      <c r="C16" s="16" t="s">
        <v>368</v>
      </c>
      <c r="D16" s="17">
        <v>110</v>
      </c>
      <c r="E16" s="17">
        <v>0</v>
      </c>
      <c r="F16" s="18">
        <f t="shared" si="0"/>
        <v>0</v>
      </c>
    </row>
    <row r="17" spans="1:6" s="9" customFormat="1" ht="14.5" thickBot="1" x14ac:dyDescent="0.4">
      <c r="A17" s="14">
        <f>A1</f>
        <v>4</v>
      </c>
      <c r="B17" s="138" t="s">
        <v>28</v>
      </c>
      <c r="C17" s="138"/>
      <c r="D17" s="138"/>
      <c r="E17" s="139"/>
      <c r="F17" s="24">
        <f>SUM(F4:F16)</f>
        <v>0</v>
      </c>
    </row>
  </sheetData>
  <mergeCells count="8">
    <mergeCell ref="B1:F1"/>
    <mergeCell ref="A2:F2"/>
    <mergeCell ref="F7:F12"/>
    <mergeCell ref="B17:E17"/>
    <mergeCell ref="A7:A12"/>
    <mergeCell ref="C7:C12"/>
    <mergeCell ref="D7:D12"/>
    <mergeCell ref="E7:E12"/>
  </mergeCells>
  <pageMargins left="0.7" right="0.7" top="0.75" bottom="0.75"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9967A-1855-4AAF-B006-42265742E0B5}">
  <dimension ref="A1:F33"/>
  <sheetViews>
    <sheetView zoomScaleNormal="100" workbookViewId="0">
      <selection sqref="A1:L45"/>
    </sheetView>
  </sheetViews>
  <sheetFormatPr defaultColWidth="8.81640625" defaultRowHeight="14" x14ac:dyDescent="0.3"/>
  <cols>
    <col min="1" max="1" width="3.26953125" style="25" bestFit="1" customWidth="1"/>
    <col min="2" max="2" width="46.453125" style="12" customWidth="1"/>
    <col min="3" max="5" width="8.81640625" style="12"/>
    <col min="6" max="6" width="9.54296875" style="12" customWidth="1"/>
    <col min="7" max="16384" width="8.81640625" style="12"/>
  </cols>
  <sheetData>
    <row r="1" spans="1:6" s="3" customFormat="1" x14ac:dyDescent="0.3">
      <c r="A1" s="1">
        <v>5</v>
      </c>
      <c r="B1" s="133" t="s">
        <v>50</v>
      </c>
      <c r="C1" s="133"/>
      <c r="D1" s="133"/>
      <c r="E1" s="133"/>
      <c r="F1" s="133"/>
    </row>
    <row r="2" spans="1:6" s="3" customFormat="1" ht="14.5" thickBot="1" x14ac:dyDescent="0.35">
      <c r="A2" s="137" t="s">
        <v>30</v>
      </c>
      <c r="B2" s="137"/>
      <c r="C2" s="137"/>
      <c r="D2" s="137"/>
      <c r="E2" s="137"/>
      <c r="F2" s="137"/>
    </row>
    <row r="3" spans="1:6" s="9" customFormat="1" ht="23" x14ac:dyDescent="0.35">
      <c r="A3" s="15" t="s">
        <v>5</v>
      </c>
      <c r="B3" s="5" t="s">
        <v>0</v>
      </c>
      <c r="C3" s="6" t="s">
        <v>1</v>
      </c>
      <c r="D3" s="6" t="s">
        <v>2</v>
      </c>
      <c r="E3" s="7" t="s">
        <v>333</v>
      </c>
      <c r="F3" s="8" t="s">
        <v>334</v>
      </c>
    </row>
    <row r="4" spans="1:6" ht="57.5" x14ac:dyDescent="0.3">
      <c r="A4" s="26">
        <v>5.0999999999999996</v>
      </c>
      <c r="B4" s="27" t="s">
        <v>51</v>
      </c>
      <c r="C4" s="16" t="s">
        <v>368</v>
      </c>
      <c r="D4" s="16">
        <v>100</v>
      </c>
      <c r="E4" s="31">
        <v>0</v>
      </c>
      <c r="F4" s="28">
        <f t="shared" ref="F4:F32" si="0">D4*E4</f>
        <v>0</v>
      </c>
    </row>
    <row r="5" spans="1:6" ht="23" x14ac:dyDescent="0.3">
      <c r="A5" s="153">
        <v>5.2</v>
      </c>
      <c r="B5" s="33" t="s">
        <v>52</v>
      </c>
      <c r="C5" s="147" t="s">
        <v>368</v>
      </c>
      <c r="D5" s="147">
        <v>100</v>
      </c>
      <c r="E5" s="147">
        <v>0</v>
      </c>
      <c r="F5" s="150">
        <f t="shared" si="0"/>
        <v>0</v>
      </c>
    </row>
    <row r="6" spans="1:6" ht="23" x14ac:dyDescent="0.3">
      <c r="A6" s="154"/>
      <c r="B6" s="33" t="s">
        <v>53</v>
      </c>
      <c r="C6" s="148"/>
      <c r="D6" s="148"/>
      <c r="E6" s="148"/>
      <c r="F6" s="151"/>
    </row>
    <row r="7" spans="1:6" ht="34.5" x14ac:dyDescent="0.3">
      <c r="A7" s="154"/>
      <c r="B7" s="33" t="s">
        <v>54</v>
      </c>
      <c r="C7" s="148"/>
      <c r="D7" s="148"/>
      <c r="E7" s="148"/>
      <c r="F7" s="151"/>
    </row>
    <row r="8" spans="1:6" x14ac:dyDescent="0.3">
      <c r="A8" s="154"/>
      <c r="B8" s="33" t="s">
        <v>55</v>
      </c>
      <c r="C8" s="148"/>
      <c r="D8" s="148"/>
      <c r="E8" s="148"/>
      <c r="F8" s="151"/>
    </row>
    <row r="9" spans="1:6" x14ac:dyDescent="0.3">
      <c r="A9" s="154"/>
      <c r="B9" s="33" t="s">
        <v>56</v>
      </c>
      <c r="C9" s="148"/>
      <c r="D9" s="148"/>
      <c r="E9" s="148"/>
      <c r="F9" s="151"/>
    </row>
    <row r="10" spans="1:6" x14ac:dyDescent="0.3">
      <c r="A10" s="154"/>
      <c r="B10" s="33" t="s">
        <v>57</v>
      </c>
      <c r="C10" s="148"/>
      <c r="D10" s="148"/>
      <c r="E10" s="148"/>
      <c r="F10" s="151"/>
    </row>
    <row r="11" spans="1:6" ht="23" x14ac:dyDescent="0.3">
      <c r="A11" s="154"/>
      <c r="B11" s="33" t="s">
        <v>58</v>
      </c>
      <c r="C11" s="148"/>
      <c r="D11" s="148"/>
      <c r="E11" s="148"/>
      <c r="F11" s="151"/>
    </row>
    <row r="12" spans="1:6" ht="46" x14ac:dyDescent="0.3">
      <c r="A12" s="154"/>
      <c r="B12" s="33" t="s">
        <v>59</v>
      </c>
      <c r="C12" s="148"/>
      <c r="D12" s="148"/>
      <c r="E12" s="148"/>
      <c r="F12" s="151"/>
    </row>
    <row r="13" spans="1:6" x14ac:dyDescent="0.3">
      <c r="A13" s="154"/>
      <c r="B13" s="33" t="s">
        <v>60</v>
      </c>
      <c r="C13" s="148"/>
      <c r="D13" s="148"/>
      <c r="E13" s="148"/>
      <c r="F13" s="151"/>
    </row>
    <row r="14" spans="1:6" x14ac:dyDescent="0.3">
      <c r="A14" s="154"/>
      <c r="B14" s="33" t="s">
        <v>61</v>
      </c>
      <c r="C14" s="148"/>
      <c r="D14" s="148"/>
      <c r="E14" s="148"/>
      <c r="F14" s="151"/>
    </row>
    <row r="15" spans="1:6" ht="23" x14ac:dyDescent="0.3">
      <c r="A15" s="154"/>
      <c r="B15" s="33" t="s">
        <v>62</v>
      </c>
      <c r="C15" s="148"/>
      <c r="D15" s="148"/>
      <c r="E15" s="148"/>
      <c r="F15" s="151"/>
    </row>
    <row r="16" spans="1:6" x14ac:dyDescent="0.3">
      <c r="A16" s="154"/>
      <c r="B16" s="33" t="s">
        <v>63</v>
      </c>
      <c r="C16" s="148"/>
      <c r="D16" s="148"/>
      <c r="E16" s="148"/>
      <c r="F16" s="151"/>
    </row>
    <row r="17" spans="1:6" x14ac:dyDescent="0.3">
      <c r="A17" s="154"/>
      <c r="B17" s="33" t="s">
        <v>64</v>
      </c>
      <c r="C17" s="148"/>
      <c r="D17" s="148"/>
      <c r="E17" s="148"/>
      <c r="F17" s="151"/>
    </row>
    <row r="18" spans="1:6" x14ac:dyDescent="0.3">
      <c r="A18" s="154"/>
      <c r="B18" s="33" t="s">
        <v>65</v>
      </c>
      <c r="C18" s="148"/>
      <c r="D18" s="148"/>
      <c r="E18" s="148"/>
      <c r="F18" s="151"/>
    </row>
    <row r="19" spans="1:6" x14ac:dyDescent="0.3">
      <c r="A19" s="154"/>
      <c r="B19" s="33" t="s">
        <v>66</v>
      </c>
      <c r="C19" s="148"/>
      <c r="D19" s="148"/>
      <c r="E19" s="148"/>
      <c r="F19" s="151"/>
    </row>
    <row r="20" spans="1:6" x14ac:dyDescent="0.3">
      <c r="A20" s="154"/>
      <c r="B20" s="33" t="s">
        <v>67</v>
      </c>
      <c r="C20" s="148"/>
      <c r="D20" s="148"/>
      <c r="E20" s="148"/>
      <c r="F20" s="151"/>
    </row>
    <row r="21" spans="1:6" x14ac:dyDescent="0.3">
      <c r="A21" s="154"/>
      <c r="B21" s="33" t="s">
        <v>68</v>
      </c>
      <c r="C21" s="148"/>
      <c r="D21" s="148"/>
      <c r="E21" s="148"/>
      <c r="F21" s="151"/>
    </row>
    <row r="22" spans="1:6" x14ac:dyDescent="0.3">
      <c r="A22" s="154"/>
      <c r="B22" s="33" t="s">
        <v>69</v>
      </c>
      <c r="C22" s="148"/>
      <c r="D22" s="148"/>
      <c r="E22" s="148"/>
      <c r="F22" s="151"/>
    </row>
    <row r="23" spans="1:6" x14ac:dyDescent="0.3">
      <c r="A23" s="154"/>
      <c r="B23" s="33" t="s">
        <v>70</v>
      </c>
      <c r="C23" s="148"/>
      <c r="D23" s="148"/>
      <c r="E23" s="148"/>
      <c r="F23" s="151"/>
    </row>
    <row r="24" spans="1:6" x14ac:dyDescent="0.3">
      <c r="A24" s="154"/>
      <c r="B24" s="33" t="s">
        <v>71</v>
      </c>
      <c r="C24" s="148"/>
      <c r="D24" s="148"/>
      <c r="E24" s="148"/>
      <c r="F24" s="151"/>
    </row>
    <row r="25" spans="1:6" x14ac:dyDescent="0.3">
      <c r="A25" s="154"/>
      <c r="B25" s="33" t="s">
        <v>72</v>
      </c>
      <c r="C25" s="148"/>
      <c r="D25" s="148"/>
      <c r="E25" s="148"/>
      <c r="F25" s="151"/>
    </row>
    <row r="26" spans="1:6" x14ac:dyDescent="0.3">
      <c r="A26" s="154"/>
      <c r="B26" s="33" t="s">
        <v>73</v>
      </c>
      <c r="C26" s="148"/>
      <c r="D26" s="148"/>
      <c r="E26" s="148"/>
      <c r="F26" s="151"/>
    </row>
    <row r="27" spans="1:6" x14ac:dyDescent="0.3">
      <c r="A27" s="154"/>
      <c r="B27" s="33" t="s">
        <v>74</v>
      </c>
      <c r="C27" s="148"/>
      <c r="D27" s="148"/>
      <c r="E27" s="148"/>
      <c r="F27" s="151"/>
    </row>
    <row r="28" spans="1:6" x14ac:dyDescent="0.3">
      <c r="A28" s="154"/>
      <c r="B28" s="33" t="s">
        <v>75</v>
      </c>
      <c r="C28" s="148"/>
      <c r="D28" s="148"/>
      <c r="E28" s="148"/>
      <c r="F28" s="151"/>
    </row>
    <row r="29" spans="1:6" x14ac:dyDescent="0.3">
      <c r="A29" s="155"/>
      <c r="B29" s="30" t="s">
        <v>76</v>
      </c>
      <c r="C29" s="149"/>
      <c r="D29" s="149"/>
      <c r="E29" s="149"/>
      <c r="F29" s="152"/>
    </row>
    <row r="30" spans="1:6" ht="57.5" x14ac:dyDescent="0.3">
      <c r="A30" s="29">
        <v>5.3</v>
      </c>
      <c r="B30" s="30" t="s">
        <v>77</v>
      </c>
      <c r="C30" s="31" t="s">
        <v>368</v>
      </c>
      <c r="D30" s="31">
        <v>100</v>
      </c>
      <c r="E30" s="31">
        <v>0</v>
      </c>
      <c r="F30" s="28">
        <f t="shared" si="0"/>
        <v>0</v>
      </c>
    </row>
    <row r="31" spans="1:6" ht="23" x14ac:dyDescent="0.3">
      <c r="A31" s="29">
        <v>5.4</v>
      </c>
      <c r="B31" s="30" t="s">
        <v>78</v>
      </c>
      <c r="C31" s="31" t="s">
        <v>368</v>
      </c>
      <c r="D31" s="31">
        <v>100</v>
      </c>
      <c r="E31" s="31">
        <v>0</v>
      </c>
      <c r="F31" s="28">
        <f t="shared" si="0"/>
        <v>0</v>
      </c>
    </row>
    <row r="32" spans="1:6" ht="42.65" customHeight="1" thickBot="1" x14ac:dyDescent="0.35">
      <c r="A32" s="29">
        <v>5.5</v>
      </c>
      <c r="B32" s="22" t="s">
        <v>340</v>
      </c>
      <c r="C32" s="16" t="s">
        <v>368</v>
      </c>
      <c r="D32" s="17">
        <v>100</v>
      </c>
      <c r="E32" s="17">
        <v>0</v>
      </c>
      <c r="F32" s="18">
        <f t="shared" si="0"/>
        <v>0</v>
      </c>
    </row>
    <row r="33" spans="1:6" s="9" customFormat="1" ht="14.5" thickBot="1" x14ac:dyDescent="0.4">
      <c r="A33" s="14">
        <f>A1</f>
        <v>5</v>
      </c>
      <c r="B33" s="138" t="s">
        <v>28</v>
      </c>
      <c r="C33" s="138"/>
      <c r="D33" s="138"/>
      <c r="E33" s="139"/>
      <c r="F33" s="24">
        <f>SUM(F4:F32)</f>
        <v>0</v>
      </c>
    </row>
  </sheetData>
  <mergeCells count="8">
    <mergeCell ref="F5:F29"/>
    <mergeCell ref="B1:F1"/>
    <mergeCell ref="A2:F2"/>
    <mergeCell ref="B33:E33"/>
    <mergeCell ref="A5:A29"/>
    <mergeCell ref="C5:C29"/>
    <mergeCell ref="D5:D29"/>
    <mergeCell ref="E5:E29"/>
  </mergeCells>
  <pageMargins left="0.7" right="0.7"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E0421-CC36-49FA-8A3D-B2915EDC6EAD}">
  <dimension ref="A1:F24"/>
  <sheetViews>
    <sheetView zoomScaleNormal="100" workbookViewId="0">
      <selection sqref="A1:L45"/>
    </sheetView>
  </sheetViews>
  <sheetFormatPr defaultColWidth="8.81640625" defaultRowHeight="14" x14ac:dyDescent="0.3"/>
  <cols>
    <col min="1" max="1" width="3.54296875" style="25" bestFit="1" customWidth="1"/>
    <col min="2" max="2" width="46.453125" style="12" customWidth="1"/>
    <col min="3" max="4" width="8.81640625" style="12"/>
    <col min="5" max="5" width="9.453125" style="12" customWidth="1"/>
    <col min="6" max="6" width="9.54296875" style="12" customWidth="1"/>
    <col min="7" max="16384" width="8.81640625" style="12"/>
  </cols>
  <sheetData>
    <row r="1" spans="1:6" s="3" customFormat="1" x14ac:dyDescent="0.3">
      <c r="A1" s="1">
        <v>6</v>
      </c>
      <c r="B1" s="133" t="s">
        <v>335</v>
      </c>
      <c r="C1" s="133"/>
      <c r="D1" s="133"/>
      <c r="E1" s="133"/>
      <c r="F1" s="133"/>
    </row>
    <row r="2" spans="1:6" s="3" customFormat="1" ht="14.5" thickBot="1" x14ac:dyDescent="0.35">
      <c r="A2" s="137" t="s">
        <v>30</v>
      </c>
      <c r="B2" s="137"/>
      <c r="C2" s="137"/>
      <c r="D2" s="137"/>
      <c r="E2" s="137"/>
      <c r="F2" s="137"/>
    </row>
    <row r="3" spans="1:6" s="9" customFormat="1" ht="23" x14ac:dyDescent="0.35">
      <c r="A3" s="15" t="s">
        <v>5</v>
      </c>
      <c r="B3" s="5" t="s">
        <v>0</v>
      </c>
      <c r="C3" s="6" t="s">
        <v>1</v>
      </c>
      <c r="D3" s="6" t="s">
        <v>2</v>
      </c>
      <c r="E3" s="7" t="s">
        <v>333</v>
      </c>
      <c r="F3" s="8" t="s">
        <v>334</v>
      </c>
    </row>
    <row r="4" spans="1:6" ht="57.5" x14ac:dyDescent="0.3">
      <c r="A4" s="34">
        <v>6.1</v>
      </c>
      <c r="B4" s="35" t="s">
        <v>79</v>
      </c>
      <c r="C4" s="36" t="s">
        <v>368</v>
      </c>
      <c r="D4" s="36">
        <v>100</v>
      </c>
      <c r="E4" s="31">
        <v>0</v>
      </c>
      <c r="F4" s="28">
        <f t="shared" ref="F4:F23" si="0">D4*E4</f>
        <v>0</v>
      </c>
    </row>
    <row r="5" spans="1:6" ht="23" x14ac:dyDescent="0.3">
      <c r="A5" s="156">
        <v>6.2</v>
      </c>
      <c r="B5" s="37" t="s">
        <v>80</v>
      </c>
      <c r="C5" s="159" t="s">
        <v>368</v>
      </c>
      <c r="D5" s="159">
        <v>100</v>
      </c>
      <c r="E5" s="147">
        <v>0</v>
      </c>
      <c r="F5" s="150">
        <f t="shared" si="0"/>
        <v>0</v>
      </c>
    </row>
    <row r="6" spans="1:6" ht="23" x14ac:dyDescent="0.3">
      <c r="A6" s="157"/>
      <c r="B6" s="37" t="s">
        <v>53</v>
      </c>
      <c r="C6" s="160"/>
      <c r="D6" s="160"/>
      <c r="E6" s="148"/>
      <c r="F6" s="151"/>
    </row>
    <row r="7" spans="1:6" ht="34.5" x14ac:dyDescent="0.3">
      <c r="A7" s="157"/>
      <c r="B7" s="37" t="s">
        <v>81</v>
      </c>
      <c r="C7" s="160"/>
      <c r="D7" s="160"/>
      <c r="E7" s="148"/>
      <c r="F7" s="151"/>
    </row>
    <row r="8" spans="1:6" x14ac:dyDescent="0.3">
      <c r="A8" s="157"/>
      <c r="B8" s="37" t="s">
        <v>55</v>
      </c>
      <c r="C8" s="160"/>
      <c r="D8" s="160"/>
      <c r="E8" s="148"/>
      <c r="F8" s="151"/>
    </row>
    <row r="9" spans="1:6" x14ac:dyDescent="0.3">
      <c r="A9" s="157"/>
      <c r="B9" s="37" t="s">
        <v>56</v>
      </c>
      <c r="C9" s="160"/>
      <c r="D9" s="160"/>
      <c r="E9" s="148"/>
      <c r="F9" s="151"/>
    </row>
    <row r="10" spans="1:6" x14ac:dyDescent="0.3">
      <c r="A10" s="157"/>
      <c r="B10" s="37" t="s">
        <v>57</v>
      </c>
      <c r="C10" s="160"/>
      <c r="D10" s="160"/>
      <c r="E10" s="148"/>
      <c r="F10" s="151"/>
    </row>
    <row r="11" spans="1:6" ht="23" x14ac:dyDescent="0.3">
      <c r="A11" s="157"/>
      <c r="B11" s="37" t="s">
        <v>58</v>
      </c>
      <c r="C11" s="160"/>
      <c r="D11" s="160"/>
      <c r="E11" s="148"/>
      <c r="F11" s="151"/>
    </row>
    <row r="12" spans="1:6" ht="46" x14ac:dyDescent="0.3">
      <c r="A12" s="157"/>
      <c r="B12" s="37" t="s">
        <v>82</v>
      </c>
      <c r="C12" s="160"/>
      <c r="D12" s="160"/>
      <c r="E12" s="148"/>
      <c r="F12" s="151"/>
    </row>
    <row r="13" spans="1:6" x14ac:dyDescent="0.3">
      <c r="A13" s="157"/>
      <c r="B13" s="37" t="s">
        <v>83</v>
      </c>
      <c r="C13" s="160"/>
      <c r="D13" s="160"/>
      <c r="E13" s="148"/>
      <c r="F13" s="151"/>
    </row>
    <row r="14" spans="1:6" x14ac:dyDescent="0.3">
      <c r="A14" s="157"/>
      <c r="B14" s="37" t="s">
        <v>84</v>
      </c>
      <c r="C14" s="160"/>
      <c r="D14" s="160"/>
      <c r="E14" s="148"/>
      <c r="F14" s="151"/>
    </row>
    <row r="15" spans="1:6" ht="34.5" x14ac:dyDescent="0.3">
      <c r="A15" s="157"/>
      <c r="B15" s="37" t="s">
        <v>85</v>
      </c>
      <c r="C15" s="160"/>
      <c r="D15" s="160"/>
      <c r="E15" s="148"/>
      <c r="F15" s="151"/>
    </row>
    <row r="16" spans="1:6" x14ac:dyDescent="0.3">
      <c r="A16" s="157"/>
      <c r="B16" s="37" t="s">
        <v>55</v>
      </c>
      <c r="C16" s="160"/>
      <c r="D16" s="160"/>
      <c r="E16" s="148"/>
      <c r="F16" s="151"/>
    </row>
    <row r="17" spans="1:6" x14ac:dyDescent="0.3">
      <c r="A17" s="157"/>
      <c r="B17" s="37" t="s">
        <v>56</v>
      </c>
      <c r="C17" s="160"/>
      <c r="D17" s="160"/>
      <c r="E17" s="148"/>
      <c r="F17" s="151"/>
    </row>
    <row r="18" spans="1:6" x14ac:dyDescent="0.3">
      <c r="A18" s="157"/>
      <c r="B18" s="37" t="s">
        <v>86</v>
      </c>
      <c r="C18" s="160"/>
      <c r="D18" s="160"/>
      <c r="E18" s="148"/>
      <c r="F18" s="151"/>
    </row>
    <row r="19" spans="1:6" ht="23" x14ac:dyDescent="0.3">
      <c r="A19" s="157"/>
      <c r="B19" s="37" t="s">
        <v>58</v>
      </c>
      <c r="C19" s="160"/>
      <c r="D19" s="160"/>
      <c r="E19" s="148"/>
      <c r="F19" s="151"/>
    </row>
    <row r="20" spans="1:6" x14ac:dyDescent="0.3">
      <c r="A20" s="157"/>
      <c r="B20" s="37" t="s">
        <v>87</v>
      </c>
      <c r="C20" s="160"/>
      <c r="D20" s="160"/>
      <c r="E20" s="148"/>
      <c r="F20" s="151"/>
    </row>
    <row r="21" spans="1:6" x14ac:dyDescent="0.3">
      <c r="A21" s="158"/>
      <c r="B21" s="38" t="s">
        <v>88</v>
      </c>
      <c r="C21" s="161"/>
      <c r="D21" s="161"/>
      <c r="E21" s="149"/>
      <c r="F21" s="152"/>
    </row>
    <row r="22" spans="1:6" ht="57.5" x14ac:dyDescent="0.3">
      <c r="A22" s="39">
        <v>6.3</v>
      </c>
      <c r="B22" s="38" t="s">
        <v>89</v>
      </c>
      <c r="C22" s="40" t="s">
        <v>368</v>
      </c>
      <c r="D22" s="40">
        <v>100</v>
      </c>
      <c r="E22" s="31">
        <v>0</v>
      </c>
      <c r="F22" s="28">
        <f t="shared" si="0"/>
        <v>0</v>
      </c>
    </row>
    <row r="23" spans="1:6" ht="42.65" customHeight="1" thickBot="1" x14ac:dyDescent="0.35">
      <c r="A23" s="29">
        <v>6.4</v>
      </c>
      <c r="B23" s="22" t="s">
        <v>341</v>
      </c>
      <c r="C23" s="16" t="s">
        <v>368</v>
      </c>
      <c r="D23" s="17">
        <v>100</v>
      </c>
      <c r="E23" s="17">
        <v>0</v>
      </c>
      <c r="F23" s="18">
        <f t="shared" si="0"/>
        <v>0</v>
      </c>
    </row>
    <row r="24" spans="1:6" s="9" customFormat="1" ht="14.5" thickBot="1" x14ac:dyDescent="0.4">
      <c r="A24" s="14">
        <f>A1</f>
        <v>6</v>
      </c>
      <c r="B24" s="138" t="s">
        <v>28</v>
      </c>
      <c r="C24" s="138"/>
      <c r="D24" s="138"/>
      <c r="E24" s="139"/>
      <c r="F24" s="24">
        <f>SUM(F4:F23)</f>
        <v>0</v>
      </c>
    </row>
  </sheetData>
  <mergeCells count="8">
    <mergeCell ref="F5:F21"/>
    <mergeCell ref="B1:F1"/>
    <mergeCell ref="A2:F2"/>
    <mergeCell ref="B24:E24"/>
    <mergeCell ref="A5:A21"/>
    <mergeCell ref="C5:C21"/>
    <mergeCell ref="D5:D21"/>
    <mergeCell ref="E5:E21"/>
  </mergeCells>
  <pageMargins left="0.7" right="0.7" top="0.75" bottom="0.75"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5507B-69F9-4B28-9612-EC95B23201DA}">
  <dimension ref="A1:F27"/>
  <sheetViews>
    <sheetView zoomScaleNormal="100" workbookViewId="0">
      <selection sqref="A1:L45"/>
    </sheetView>
  </sheetViews>
  <sheetFormatPr defaultColWidth="8.81640625" defaultRowHeight="14" x14ac:dyDescent="0.3"/>
  <cols>
    <col min="1" max="1" width="3.54296875" style="25" bestFit="1" customWidth="1"/>
    <col min="2" max="2" width="46.453125" style="12" customWidth="1"/>
    <col min="3" max="4" width="8.81640625" style="12"/>
    <col min="5" max="5" width="9.54296875" style="12" customWidth="1"/>
    <col min="6" max="6" width="9.453125" style="12" customWidth="1"/>
    <col min="7" max="16384" width="8.81640625" style="12"/>
  </cols>
  <sheetData>
    <row r="1" spans="1:6" s="3" customFormat="1" x14ac:dyDescent="0.3">
      <c r="A1" s="1">
        <v>7</v>
      </c>
      <c r="B1" s="133" t="s">
        <v>90</v>
      </c>
      <c r="C1" s="133"/>
      <c r="D1" s="133"/>
      <c r="E1" s="133"/>
      <c r="F1" s="133"/>
    </row>
    <row r="2" spans="1:6" s="3" customFormat="1" ht="14.5" thickBot="1" x14ac:dyDescent="0.35">
      <c r="A2" s="137" t="s">
        <v>30</v>
      </c>
      <c r="B2" s="137"/>
      <c r="C2" s="137"/>
      <c r="D2" s="137"/>
      <c r="E2" s="137"/>
      <c r="F2" s="137"/>
    </row>
    <row r="3" spans="1:6" s="9" customFormat="1" ht="23" x14ac:dyDescent="0.35">
      <c r="A3" s="15" t="s">
        <v>5</v>
      </c>
      <c r="B3" s="5" t="s">
        <v>0</v>
      </c>
      <c r="C3" s="6" t="s">
        <v>1</v>
      </c>
      <c r="D3" s="6" t="s">
        <v>2</v>
      </c>
      <c r="E3" s="7" t="s">
        <v>333</v>
      </c>
      <c r="F3" s="8" t="s">
        <v>334</v>
      </c>
    </row>
    <row r="4" spans="1:6" ht="69" x14ac:dyDescent="0.3">
      <c r="A4" s="26">
        <v>7.1</v>
      </c>
      <c r="B4" s="35" t="s">
        <v>91</v>
      </c>
      <c r="C4" s="36" t="s">
        <v>368</v>
      </c>
      <c r="D4" s="36">
        <v>100</v>
      </c>
      <c r="E4" s="31">
        <v>0</v>
      </c>
      <c r="F4" s="28">
        <f t="shared" ref="F4" si="0">D4*E4</f>
        <v>0</v>
      </c>
    </row>
    <row r="5" spans="1:6" ht="34.5" x14ac:dyDescent="0.3">
      <c r="A5" s="153">
        <v>7.2</v>
      </c>
      <c r="B5" s="37" t="s">
        <v>92</v>
      </c>
      <c r="C5" s="159" t="s">
        <v>368</v>
      </c>
      <c r="D5" s="159">
        <v>100</v>
      </c>
      <c r="E5" s="159">
        <v>0</v>
      </c>
      <c r="F5" s="150">
        <f>D5*E5</f>
        <v>0</v>
      </c>
    </row>
    <row r="6" spans="1:6" ht="23" x14ac:dyDescent="0.3">
      <c r="A6" s="154"/>
      <c r="B6" s="37" t="s">
        <v>53</v>
      </c>
      <c r="C6" s="160"/>
      <c r="D6" s="160"/>
      <c r="E6" s="160"/>
      <c r="F6" s="151"/>
    </row>
    <row r="7" spans="1:6" ht="34.5" x14ac:dyDescent="0.3">
      <c r="A7" s="154"/>
      <c r="B7" s="37" t="s">
        <v>81</v>
      </c>
      <c r="C7" s="160"/>
      <c r="D7" s="160"/>
      <c r="E7" s="160"/>
      <c r="F7" s="151"/>
    </row>
    <row r="8" spans="1:6" x14ac:dyDescent="0.3">
      <c r="A8" s="154"/>
      <c r="B8" s="37" t="s">
        <v>93</v>
      </c>
      <c r="C8" s="160"/>
      <c r="D8" s="160"/>
      <c r="E8" s="160"/>
      <c r="F8" s="151"/>
    </row>
    <row r="9" spans="1:6" x14ac:dyDescent="0.3">
      <c r="A9" s="154"/>
      <c r="B9" s="37" t="s">
        <v>56</v>
      </c>
      <c r="C9" s="160"/>
      <c r="D9" s="160"/>
      <c r="E9" s="160"/>
      <c r="F9" s="151"/>
    </row>
    <row r="10" spans="1:6" x14ac:dyDescent="0.3">
      <c r="A10" s="154"/>
      <c r="B10" s="37" t="s">
        <v>86</v>
      </c>
      <c r="C10" s="160"/>
      <c r="D10" s="160"/>
      <c r="E10" s="160"/>
      <c r="F10" s="151"/>
    </row>
    <row r="11" spans="1:6" ht="23" x14ac:dyDescent="0.3">
      <c r="A11" s="154"/>
      <c r="B11" s="37" t="s">
        <v>58</v>
      </c>
      <c r="C11" s="160"/>
      <c r="D11" s="160"/>
      <c r="E11" s="160"/>
      <c r="F11" s="151"/>
    </row>
    <row r="12" spans="1:6" ht="46" x14ac:dyDescent="0.3">
      <c r="A12" s="154"/>
      <c r="B12" s="37" t="s">
        <v>94</v>
      </c>
      <c r="C12" s="160"/>
      <c r="D12" s="160"/>
      <c r="E12" s="160"/>
      <c r="F12" s="151"/>
    </row>
    <row r="13" spans="1:6" x14ac:dyDescent="0.3">
      <c r="A13" s="154"/>
      <c r="B13" s="37" t="s">
        <v>83</v>
      </c>
      <c r="C13" s="160"/>
      <c r="D13" s="160"/>
      <c r="E13" s="160"/>
      <c r="F13" s="151"/>
    </row>
    <row r="14" spans="1:6" x14ac:dyDescent="0.3">
      <c r="A14" s="154"/>
      <c r="B14" s="37" t="s">
        <v>95</v>
      </c>
      <c r="C14" s="160"/>
      <c r="D14" s="160"/>
      <c r="E14" s="160"/>
      <c r="F14" s="151"/>
    </row>
    <row r="15" spans="1:6" x14ac:dyDescent="0.3">
      <c r="A15" s="155"/>
      <c r="B15" s="38" t="s">
        <v>96</v>
      </c>
      <c r="C15" s="161"/>
      <c r="D15" s="161"/>
      <c r="E15" s="161"/>
      <c r="F15" s="152"/>
    </row>
    <row r="16" spans="1:6" ht="34.5" x14ac:dyDescent="0.3">
      <c r="A16" s="29">
        <v>7.3</v>
      </c>
      <c r="B16" s="38" t="s">
        <v>97</v>
      </c>
      <c r="C16" s="40" t="s">
        <v>368</v>
      </c>
      <c r="D16" s="40">
        <v>8</v>
      </c>
      <c r="E16" s="31">
        <v>0</v>
      </c>
      <c r="F16" s="28">
        <f t="shared" ref="F16" si="1">D16*E16</f>
        <v>0</v>
      </c>
    </row>
    <row r="17" spans="1:6" x14ac:dyDescent="0.3">
      <c r="A17" s="41">
        <v>7.4</v>
      </c>
      <c r="B17" s="37" t="s">
        <v>98</v>
      </c>
      <c r="C17" s="42" t="s">
        <v>99</v>
      </c>
      <c r="D17" s="42">
        <v>5</v>
      </c>
      <c r="E17" s="43">
        <v>0</v>
      </c>
      <c r="F17" s="44">
        <f t="shared" ref="F17:F18" si="2">D17*E17</f>
        <v>0</v>
      </c>
    </row>
    <row r="18" spans="1:6" ht="42.65" customHeight="1" thickBot="1" x14ac:dyDescent="0.35">
      <c r="A18" s="29">
        <v>7.5</v>
      </c>
      <c r="B18" s="22" t="s">
        <v>342</v>
      </c>
      <c r="C18" s="16" t="s">
        <v>368</v>
      </c>
      <c r="D18" s="17">
        <v>100</v>
      </c>
      <c r="E18" s="17">
        <v>0</v>
      </c>
      <c r="F18" s="18">
        <f t="shared" si="2"/>
        <v>0</v>
      </c>
    </row>
    <row r="19" spans="1:6" s="3" customFormat="1" x14ac:dyDescent="0.3">
      <c r="A19" s="45" t="s">
        <v>100</v>
      </c>
      <c r="B19" s="162" t="s">
        <v>101</v>
      </c>
      <c r="C19" s="162"/>
      <c r="D19" s="162"/>
      <c r="E19" s="162"/>
      <c r="F19" s="162"/>
    </row>
    <row r="20" spans="1:6" s="3" customFormat="1" ht="14.5" thickBot="1" x14ac:dyDescent="0.35">
      <c r="A20" s="137" t="s">
        <v>102</v>
      </c>
      <c r="B20" s="137"/>
      <c r="C20" s="137"/>
      <c r="D20" s="137"/>
      <c r="E20" s="137"/>
      <c r="F20" s="137"/>
    </row>
    <row r="21" spans="1:6" s="9" customFormat="1" ht="14.5" thickBot="1" x14ac:dyDescent="0.4">
      <c r="A21" s="15" t="s">
        <v>5</v>
      </c>
      <c r="B21" s="5" t="s">
        <v>0</v>
      </c>
      <c r="C21" s="6" t="s">
        <v>1</v>
      </c>
      <c r="D21" s="6" t="s">
        <v>2</v>
      </c>
      <c r="E21" s="7" t="s">
        <v>3</v>
      </c>
      <c r="F21" s="8" t="s">
        <v>4</v>
      </c>
    </row>
    <row r="22" spans="1:6" ht="58" thickBot="1" x14ac:dyDescent="0.35">
      <c r="A22" s="46">
        <v>7.6</v>
      </c>
      <c r="B22" s="47" t="s">
        <v>103</v>
      </c>
      <c r="C22" s="48" t="s">
        <v>368</v>
      </c>
      <c r="D22" s="48">
        <v>8</v>
      </c>
      <c r="E22" s="48">
        <v>0</v>
      </c>
      <c r="F22" s="49">
        <f>D22*E22</f>
        <v>0</v>
      </c>
    </row>
    <row r="23" spans="1:6" s="3" customFormat="1" x14ac:dyDescent="0.3">
      <c r="A23" s="45" t="s">
        <v>104</v>
      </c>
      <c r="B23" s="162" t="s">
        <v>105</v>
      </c>
      <c r="C23" s="162"/>
      <c r="D23" s="162"/>
      <c r="E23" s="162"/>
      <c r="F23" s="162"/>
    </row>
    <row r="24" spans="1:6" s="3" customFormat="1" ht="29.5" customHeight="1" thickBot="1" x14ac:dyDescent="0.35">
      <c r="A24" s="163" t="s">
        <v>106</v>
      </c>
      <c r="B24" s="163"/>
      <c r="C24" s="163"/>
      <c r="D24" s="163"/>
      <c r="E24" s="163"/>
      <c r="F24" s="163"/>
    </row>
    <row r="25" spans="1:6" s="9" customFormat="1" x14ac:dyDescent="0.35">
      <c r="A25" s="15" t="s">
        <v>5</v>
      </c>
      <c r="B25" s="5" t="s">
        <v>0</v>
      </c>
      <c r="C25" s="6" t="s">
        <v>1</v>
      </c>
      <c r="D25" s="6" t="s">
        <v>2</v>
      </c>
      <c r="E25" s="7" t="s">
        <v>3</v>
      </c>
      <c r="F25" s="8" t="s">
        <v>4</v>
      </c>
    </row>
    <row r="26" spans="1:6" ht="23.5" thickBot="1" x14ac:dyDescent="0.35">
      <c r="A26" s="50">
        <v>7.7</v>
      </c>
      <c r="B26" s="35" t="s">
        <v>107</v>
      </c>
      <c r="C26" s="36" t="s">
        <v>368</v>
      </c>
      <c r="D26" s="36">
        <v>92</v>
      </c>
      <c r="E26" s="36">
        <v>0</v>
      </c>
      <c r="F26" s="28">
        <f>D26*E26</f>
        <v>0</v>
      </c>
    </row>
    <row r="27" spans="1:6" s="9" customFormat="1" ht="14.5" thickBot="1" x14ac:dyDescent="0.4">
      <c r="A27" s="14">
        <f>A1</f>
        <v>7</v>
      </c>
      <c r="B27" s="138" t="s">
        <v>28</v>
      </c>
      <c r="C27" s="138"/>
      <c r="D27" s="138"/>
      <c r="E27" s="139"/>
      <c r="F27" s="24">
        <f>SUM(F4:F18)+F22+F26</f>
        <v>0</v>
      </c>
    </row>
  </sheetData>
  <mergeCells count="12">
    <mergeCell ref="B1:F1"/>
    <mergeCell ref="A2:F2"/>
    <mergeCell ref="A5:A15"/>
    <mergeCell ref="C5:C15"/>
    <mergeCell ref="D5:D15"/>
    <mergeCell ref="E5:E15"/>
    <mergeCell ref="F5:F15"/>
    <mergeCell ref="B19:F19"/>
    <mergeCell ref="A20:F20"/>
    <mergeCell ref="B23:F23"/>
    <mergeCell ref="A24:F24"/>
    <mergeCell ref="B27:E27"/>
  </mergeCell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vt:i4>
      </vt:variant>
    </vt:vector>
  </HeadingPairs>
  <TitlesOfParts>
    <vt:vector size="28" baseType="lpstr">
      <vt:lpstr>GENERAL</vt:lpstr>
      <vt:lpstr>0 Total EE measures</vt:lpstr>
      <vt:lpstr>1 Insu. of external walls</vt:lpstr>
      <vt:lpstr>2 Insu. of attic floor-concrete</vt:lpstr>
      <vt:lpstr>3 Insu. of attic floor-wood</vt:lpstr>
      <vt:lpstr>4 Insu. of pitched roof </vt:lpstr>
      <vt:lpstr>5 Insu. of flat roof</vt:lpstr>
      <vt:lpstr>6 Insu. of terrace</vt:lpstr>
      <vt:lpstr>7 Insu. of floor</vt:lpstr>
      <vt:lpstr>8 Insu. of basement ceiling</vt:lpstr>
      <vt:lpstr>9 Replacement of windows</vt:lpstr>
      <vt:lpstr>10 Replacement of doors</vt:lpstr>
      <vt:lpstr>11 Wind fangs</vt:lpstr>
      <vt:lpstr>12 Central heating w biomass</vt:lpstr>
      <vt:lpstr>13 Replacement w biomass boiler</vt:lpstr>
      <vt:lpstr>14 Biomass stove</vt:lpstr>
      <vt:lpstr>15 Central heating w HP w-w</vt:lpstr>
      <vt:lpstr>16 Central heating w HP a-w</vt:lpstr>
      <vt:lpstr>17A Central heating w HP g-w L</vt:lpstr>
      <vt:lpstr>17B Central heating w HP g-w B </vt:lpstr>
      <vt:lpstr>18 HH a-w into central heating</vt:lpstr>
      <vt:lpstr>19 HP split system a-a</vt:lpstr>
      <vt:lpstr>20 Solar DHW - standalone</vt:lpstr>
      <vt:lpstr>21 Solar DHW - conn. HP,biomass</vt:lpstr>
      <vt:lpstr>22 Replacement of lighting</vt:lpstr>
      <vt:lpstr>'7 Insu. of floor'!_ftn1</vt:lpstr>
      <vt:lpstr>'7 Insu. of floor'!_ftnref1</vt:lpstr>
      <vt:lpstr>'12 Central heating w biomass'!_Hlk40651049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Kosir</dc:creator>
  <cp:lastModifiedBy>Arton Citaku</cp:lastModifiedBy>
  <dcterms:created xsi:type="dcterms:W3CDTF">2015-06-05T18:17:20Z</dcterms:created>
  <dcterms:modified xsi:type="dcterms:W3CDTF">2020-10-08T13:11:48Z</dcterms:modified>
</cp:coreProperties>
</file>