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gjithshme" sheetId="1" r:id="rId1"/>
    <sheet name="Sipas Prokurorive" sheetId="2" r:id="rId2"/>
    <sheet name="Madhor" sheetId="3" r:id="rId3"/>
    <sheet name="Mitur" sheetId="4" r:id="rId4"/>
  </sheets>
  <definedNames>
    <definedName name="_xlnm._FilterDatabase" localSheetId="2" hidden="1">Madhor!$A$3:$J$3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3" l="1"/>
  <c r="F59" i="3"/>
  <c r="F29" i="3"/>
  <c r="F30" i="3"/>
  <c r="J10" i="3"/>
  <c r="G4" i="2"/>
  <c r="H4" i="2"/>
  <c r="L4" i="2"/>
  <c r="M4" i="2"/>
  <c r="G5" i="2"/>
  <c r="H5" i="2"/>
  <c r="L5" i="2"/>
  <c r="M5" i="2"/>
  <c r="M11" i="2" s="1"/>
  <c r="G6" i="2"/>
  <c r="H6" i="2"/>
  <c r="L6" i="2"/>
  <c r="M6" i="2"/>
  <c r="G7" i="2"/>
  <c r="H7" i="2"/>
  <c r="L7" i="2"/>
  <c r="M7" i="2"/>
  <c r="G8" i="2"/>
  <c r="H8" i="2"/>
  <c r="L8" i="2"/>
  <c r="M8" i="2"/>
  <c r="G9" i="2"/>
  <c r="H9" i="2"/>
  <c r="L9" i="2"/>
  <c r="M9" i="2"/>
  <c r="G10" i="2"/>
  <c r="H10" i="2"/>
  <c r="L10" i="2"/>
  <c r="M10" i="2"/>
  <c r="D11" i="2"/>
  <c r="E11" i="2"/>
  <c r="F11" i="2"/>
  <c r="H11" i="2"/>
  <c r="I11" i="2"/>
  <c r="L11" i="2" s="1"/>
  <c r="J11" i="2"/>
  <c r="K11" i="2"/>
  <c r="G12" i="2"/>
  <c r="H12" i="2"/>
  <c r="L12" i="2"/>
  <c r="M12" i="2"/>
  <c r="G13" i="2"/>
  <c r="H13" i="2"/>
  <c r="L13" i="2"/>
  <c r="M13" i="2"/>
  <c r="G14" i="2"/>
  <c r="H14" i="2"/>
  <c r="L14" i="2"/>
  <c r="M14" i="2"/>
  <c r="G15" i="2"/>
  <c r="H15" i="2"/>
  <c r="L15" i="2"/>
  <c r="M15" i="2"/>
  <c r="G16" i="2"/>
  <c r="H16" i="2"/>
  <c r="L16" i="2"/>
  <c r="M16" i="2"/>
  <c r="G17" i="2"/>
  <c r="H17" i="2"/>
  <c r="L17" i="2"/>
  <c r="M17" i="2"/>
  <c r="G18" i="2"/>
  <c r="H18" i="2"/>
  <c r="L18" i="2"/>
  <c r="M18" i="2"/>
  <c r="D19" i="2"/>
  <c r="E19" i="2"/>
  <c r="F19" i="2"/>
  <c r="G19" i="2" s="1"/>
  <c r="H19" i="2"/>
  <c r="I19" i="2"/>
  <c r="J19" i="2"/>
  <c r="K19" i="2"/>
  <c r="L19" i="2" s="1"/>
  <c r="G20" i="2"/>
  <c r="H20" i="2"/>
  <c r="L20" i="2"/>
  <c r="M20" i="2"/>
  <c r="G21" i="2"/>
  <c r="H21" i="2"/>
  <c r="L21" i="2"/>
  <c r="M21" i="2"/>
  <c r="G22" i="2"/>
  <c r="H22" i="2"/>
  <c r="L22" i="2"/>
  <c r="M22" i="2"/>
  <c r="G23" i="2"/>
  <c r="H23" i="2"/>
  <c r="L23" i="2"/>
  <c r="M23" i="2"/>
  <c r="G24" i="2"/>
  <c r="H24" i="2"/>
  <c r="L24" i="2"/>
  <c r="M24" i="2"/>
  <c r="G25" i="2"/>
  <c r="H25" i="2"/>
  <c r="L25" i="2"/>
  <c r="M25" i="2"/>
  <c r="G26" i="2"/>
  <c r="H26" i="2"/>
  <c r="L26" i="2"/>
  <c r="M26" i="2"/>
  <c r="D27" i="2"/>
  <c r="E27" i="2"/>
  <c r="E29" i="2" s="1"/>
  <c r="F27" i="2"/>
  <c r="G27" i="2" s="1"/>
  <c r="I27" i="2"/>
  <c r="I29" i="2" s="1"/>
  <c r="J27" i="2"/>
  <c r="J29" i="2" s="1"/>
  <c r="K27" i="2"/>
  <c r="G28" i="2"/>
  <c r="H28" i="2"/>
  <c r="L28" i="2"/>
  <c r="G30" i="2"/>
  <c r="H30" i="2"/>
  <c r="H37" i="2" s="1"/>
  <c r="L30" i="2"/>
  <c r="M30" i="2"/>
  <c r="M37" i="2" s="1"/>
  <c r="G31" i="2"/>
  <c r="H31" i="2"/>
  <c r="L31" i="2"/>
  <c r="M31" i="2"/>
  <c r="G32" i="2"/>
  <c r="H32" i="2"/>
  <c r="L32" i="2"/>
  <c r="M32" i="2"/>
  <c r="G33" i="2"/>
  <c r="H33" i="2"/>
  <c r="L33" i="2"/>
  <c r="M33" i="2"/>
  <c r="G34" i="2"/>
  <c r="H34" i="2"/>
  <c r="L34" i="2"/>
  <c r="M34" i="2"/>
  <c r="G35" i="2"/>
  <c r="H35" i="2"/>
  <c r="L35" i="2"/>
  <c r="M35" i="2"/>
  <c r="G36" i="2"/>
  <c r="H36" i="2"/>
  <c r="L36" i="2"/>
  <c r="M36" i="2"/>
  <c r="D37" i="2"/>
  <c r="E37" i="2"/>
  <c r="F37" i="2"/>
  <c r="I37" i="2"/>
  <c r="J37" i="2"/>
  <c r="K37" i="2"/>
  <c r="L37" i="2" s="1"/>
  <c r="G38" i="2"/>
  <c r="H38" i="2"/>
  <c r="L38" i="2"/>
  <c r="M38" i="2"/>
  <c r="M45" i="2" s="1"/>
  <c r="G39" i="2"/>
  <c r="H39" i="2"/>
  <c r="L39" i="2"/>
  <c r="M39" i="2"/>
  <c r="G40" i="2"/>
  <c r="H40" i="2"/>
  <c r="L40" i="2"/>
  <c r="M40" i="2"/>
  <c r="G41" i="2"/>
  <c r="H41" i="2"/>
  <c r="L41" i="2"/>
  <c r="M41" i="2"/>
  <c r="G42" i="2"/>
  <c r="H42" i="2"/>
  <c r="L42" i="2"/>
  <c r="M42" i="2"/>
  <c r="G43" i="2"/>
  <c r="H43" i="2"/>
  <c r="L43" i="2"/>
  <c r="M43" i="2"/>
  <c r="G44" i="2"/>
  <c r="H44" i="2"/>
  <c r="L44" i="2"/>
  <c r="M44" i="2"/>
  <c r="D45" i="2"/>
  <c r="E45" i="2"/>
  <c r="F45" i="2"/>
  <c r="I45" i="2"/>
  <c r="J45" i="2"/>
  <c r="K45" i="2"/>
  <c r="L45" i="2" s="1"/>
  <c r="G46" i="2"/>
  <c r="H46" i="2"/>
  <c r="H53" i="2" s="1"/>
  <c r="L46" i="2"/>
  <c r="M46" i="2"/>
  <c r="G47" i="2"/>
  <c r="H47" i="2"/>
  <c r="L47" i="2"/>
  <c r="M47" i="2"/>
  <c r="G48" i="2"/>
  <c r="H48" i="2"/>
  <c r="L48" i="2"/>
  <c r="M48" i="2"/>
  <c r="G49" i="2"/>
  <c r="H49" i="2"/>
  <c r="L49" i="2"/>
  <c r="M49" i="2"/>
  <c r="G50" i="2"/>
  <c r="H50" i="2"/>
  <c r="L50" i="2"/>
  <c r="M50" i="2"/>
  <c r="G51" i="2"/>
  <c r="H51" i="2"/>
  <c r="L51" i="2"/>
  <c r="M51" i="2"/>
  <c r="G52" i="2"/>
  <c r="H52" i="2"/>
  <c r="L52" i="2"/>
  <c r="M52" i="2"/>
  <c r="D53" i="2"/>
  <c r="E53" i="2"/>
  <c r="F53" i="2"/>
  <c r="I53" i="2"/>
  <c r="I55" i="2" s="1"/>
  <c r="J53" i="2"/>
  <c r="K53" i="2"/>
  <c r="L53" i="2" s="1"/>
  <c r="G54" i="2"/>
  <c r="H54" i="2"/>
  <c r="L54" i="2"/>
  <c r="J55" i="2"/>
  <c r="G56" i="2"/>
  <c r="H56" i="2"/>
  <c r="H63" i="2" s="1"/>
  <c r="L56" i="2"/>
  <c r="M56" i="2"/>
  <c r="G57" i="2"/>
  <c r="H57" i="2"/>
  <c r="L57" i="2"/>
  <c r="M57" i="2"/>
  <c r="G58" i="2"/>
  <c r="H58" i="2"/>
  <c r="L58" i="2"/>
  <c r="M58" i="2"/>
  <c r="G59" i="2"/>
  <c r="H59" i="2"/>
  <c r="L59" i="2"/>
  <c r="M59" i="2"/>
  <c r="G60" i="2"/>
  <c r="H60" i="2"/>
  <c r="L60" i="2"/>
  <c r="M60" i="2"/>
  <c r="G61" i="2"/>
  <c r="H61" i="2"/>
  <c r="L61" i="2"/>
  <c r="M61" i="2"/>
  <c r="G62" i="2"/>
  <c r="H62" i="2"/>
  <c r="L62" i="2"/>
  <c r="M62" i="2"/>
  <c r="D63" i="2"/>
  <c r="E63" i="2"/>
  <c r="F63" i="2"/>
  <c r="G63" i="2" s="1"/>
  <c r="I63" i="2"/>
  <c r="J63" i="2"/>
  <c r="J81" i="2" s="1"/>
  <c r="K63" i="2"/>
  <c r="L63" i="2" s="1"/>
  <c r="M63" i="2"/>
  <c r="G64" i="2"/>
  <c r="H64" i="2"/>
  <c r="L64" i="2"/>
  <c r="M64" i="2"/>
  <c r="G65" i="2"/>
  <c r="H65" i="2"/>
  <c r="L65" i="2"/>
  <c r="M65" i="2"/>
  <c r="G66" i="2"/>
  <c r="H66" i="2"/>
  <c r="L66" i="2"/>
  <c r="M66" i="2"/>
  <c r="G67" i="2"/>
  <c r="H67" i="2"/>
  <c r="L67" i="2"/>
  <c r="M67" i="2"/>
  <c r="G68" i="2"/>
  <c r="H68" i="2"/>
  <c r="L68" i="2"/>
  <c r="M68" i="2"/>
  <c r="G69" i="2"/>
  <c r="H69" i="2"/>
  <c r="L69" i="2"/>
  <c r="M69" i="2"/>
  <c r="G70" i="2"/>
  <c r="H70" i="2"/>
  <c r="L70" i="2"/>
  <c r="M70" i="2"/>
  <c r="D71" i="2"/>
  <c r="E71" i="2"/>
  <c r="F71" i="2"/>
  <c r="G71" i="2" s="1"/>
  <c r="I71" i="2"/>
  <c r="J71" i="2"/>
  <c r="K71" i="2"/>
  <c r="G72" i="2"/>
  <c r="H72" i="2"/>
  <c r="H79" i="2" s="1"/>
  <c r="L72" i="2"/>
  <c r="M72" i="2"/>
  <c r="G73" i="2"/>
  <c r="H73" i="2"/>
  <c r="L73" i="2"/>
  <c r="M73" i="2"/>
  <c r="G74" i="2"/>
  <c r="H74" i="2"/>
  <c r="L74" i="2"/>
  <c r="M74" i="2"/>
  <c r="G75" i="2"/>
  <c r="H75" i="2"/>
  <c r="L75" i="2"/>
  <c r="M75" i="2"/>
  <c r="G76" i="2"/>
  <c r="H76" i="2"/>
  <c r="L76" i="2"/>
  <c r="M76" i="2"/>
  <c r="G77" i="2"/>
  <c r="H77" i="2"/>
  <c r="L77" i="2"/>
  <c r="M77" i="2"/>
  <c r="G78" i="2"/>
  <c r="H78" i="2"/>
  <c r="L78" i="2"/>
  <c r="M78" i="2"/>
  <c r="D79" i="2"/>
  <c r="G79" i="2" s="1"/>
  <c r="E79" i="2"/>
  <c r="F79" i="2"/>
  <c r="I79" i="2"/>
  <c r="J79" i="2"/>
  <c r="K79" i="2"/>
  <c r="G80" i="2"/>
  <c r="H80" i="2"/>
  <c r="L80" i="2"/>
  <c r="F81" i="2"/>
  <c r="G82" i="2"/>
  <c r="H82" i="2"/>
  <c r="H89" i="2" s="1"/>
  <c r="L82" i="2"/>
  <c r="M82" i="2"/>
  <c r="G83" i="2"/>
  <c r="H83" i="2"/>
  <c r="L83" i="2"/>
  <c r="M83" i="2"/>
  <c r="M89" i="2" s="1"/>
  <c r="G84" i="2"/>
  <c r="H84" i="2"/>
  <c r="L84" i="2"/>
  <c r="M84" i="2"/>
  <c r="G85" i="2"/>
  <c r="H85" i="2"/>
  <c r="L85" i="2"/>
  <c r="M85" i="2"/>
  <c r="G86" i="2"/>
  <c r="H86" i="2"/>
  <c r="L86" i="2"/>
  <c r="M86" i="2"/>
  <c r="G87" i="2"/>
  <c r="H87" i="2"/>
  <c r="L87" i="2"/>
  <c r="M87" i="2"/>
  <c r="G88" i="2"/>
  <c r="H88" i="2"/>
  <c r="L88" i="2"/>
  <c r="M88" i="2"/>
  <c r="D89" i="2"/>
  <c r="E89" i="2"/>
  <c r="F89" i="2"/>
  <c r="G89" i="2" s="1"/>
  <c r="I89" i="2"/>
  <c r="J89" i="2"/>
  <c r="K89" i="2"/>
  <c r="G90" i="2"/>
  <c r="H90" i="2"/>
  <c r="L90" i="2"/>
  <c r="M90" i="2"/>
  <c r="G91" i="2"/>
  <c r="H91" i="2"/>
  <c r="L91" i="2"/>
  <c r="M91" i="2"/>
  <c r="G92" i="2"/>
  <c r="H92" i="2"/>
  <c r="L92" i="2"/>
  <c r="M92" i="2"/>
  <c r="G93" i="2"/>
  <c r="H93" i="2"/>
  <c r="L93" i="2"/>
  <c r="M93" i="2"/>
  <c r="G94" i="2"/>
  <c r="H94" i="2"/>
  <c r="L94" i="2"/>
  <c r="M94" i="2"/>
  <c r="G95" i="2"/>
  <c r="H95" i="2"/>
  <c r="L95" i="2"/>
  <c r="M95" i="2"/>
  <c r="G96" i="2"/>
  <c r="H96" i="2"/>
  <c r="L96" i="2"/>
  <c r="M96" i="2"/>
  <c r="D97" i="2"/>
  <c r="E97" i="2"/>
  <c r="F97" i="2"/>
  <c r="I97" i="2"/>
  <c r="J97" i="2"/>
  <c r="K97" i="2"/>
  <c r="G98" i="2"/>
  <c r="H98" i="2"/>
  <c r="L98" i="2"/>
  <c r="M98" i="2"/>
  <c r="G99" i="2"/>
  <c r="H99" i="2"/>
  <c r="L99" i="2"/>
  <c r="M99" i="2"/>
  <c r="G100" i="2"/>
  <c r="H100" i="2"/>
  <c r="L100" i="2"/>
  <c r="M100" i="2"/>
  <c r="G101" i="2"/>
  <c r="H101" i="2"/>
  <c r="L101" i="2"/>
  <c r="M101" i="2"/>
  <c r="G102" i="2"/>
  <c r="H102" i="2"/>
  <c r="L102" i="2"/>
  <c r="M102" i="2"/>
  <c r="G103" i="2"/>
  <c r="H103" i="2"/>
  <c r="L103" i="2"/>
  <c r="M103" i="2"/>
  <c r="G104" i="2"/>
  <c r="H104" i="2"/>
  <c r="L104" i="2"/>
  <c r="M104" i="2"/>
  <c r="D105" i="2"/>
  <c r="E105" i="2"/>
  <c r="E107" i="2" s="1"/>
  <c r="F105" i="2"/>
  <c r="I105" i="2"/>
  <c r="J105" i="2"/>
  <c r="K105" i="2"/>
  <c r="G106" i="2"/>
  <c r="H106" i="2"/>
  <c r="L106" i="2"/>
  <c r="F107" i="2"/>
  <c r="K107" i="2"/>
  <c r="G108" i="2"/>
  <c r="H108" i="2"/>
  <c r="L108" i="2"/>
  <c r="M108" i="2"/>
  <c r="G109" i="2"/>
  <c r="H109" i="2"/>
  <c r="L109" i="2"/>
  <c r="M109" i="2"/>
  <c r="G110" i="2"/>
  <c r="H110" i="2"/>
  <c r="L110" i="2"/>
  <c r="M110" i="2"/>
  <c r="G111" i="2"/>
  <c r="H111" i="2"/>
  <c r="L111" i="2"/>
  <c r="M111" i="2"/>
  <c r="G112" i="2"/>
  <c r="H112" i="2"/>
  <c r="L112" i="2"/>
  <c r="M112" i="2"/>
  <c r="G113" i="2"/>
  <c r="H113" i="2"/>
  <c r="L113" i="2"/>
  <c r="M113" i="2"/>
  <c r="G114" i="2"/>
  <c r="H114" i="2"/>
  <c r="L114" i="2"/>
  <c r="M114" i="2"/>
  <c r="D115" i="2"/>
  <c r="E115" i="2"/>
  <c r="F115" i="2"/>
  <c r="G115" i="2" s="1"/>
  <c r="I115" i="2"/>
  <c r="I133" i="2" s="1"/>
  <c r="J115" i="2"/>
  <c r="K115" i="2"/>
  <c r="G116" i="2"/>
  <c r="H116" i="2"/>
  <c r="L116" i="2"/>
  <c r="M116" i="2"/>
  <c r="G117" i="2"/>
  <c r="H117" i="2"/>
  <c r="L117" i="2"/>
  <c r="M117" i="2"/>
  <c r="G118" i="2"/>
  <c r="H118" i="2"/>
  <c r="L118" i="2"/>
  <c r="M118" i="2"/>
  <c r="G119" i="2"/>
  <c r="H119" i="2"/>
  <c r="L119" i="2"/>
  <c r="M119" i="2"/>
  <c r="G120" i="2"/>
  <c r="H120" i="2"/>
  <c r="L120" i="2"/>
  <c r="M120" i="2"/>
  <c r="G121" i="2"/>
  <c r="H121" i="2"/>
  <c r="L121" i="2"/>
  <c r="M121" i="2"/>
  <c r="G122" i="2"/>
  <c r="H122" i="2"/>
  <c r="L122" i="2"/>
  <c r="M122" i="2"/>
  <c r="D123" i="2"/>
  <c r="G123" i="2" s="1"/>
  <c r="E123" i="2"/>
  <c r="F123" i="2"/>
  <c r="I123" i="2"/>
  <c r="L123" i="2" s="1"/>
  <c r="J123" i="2"/>
  <c r="K123" i="2"/>
  <c r="G124" i="2"/>
  <c r="H124" i="2"/>
  <c r="L124" i="2"/>
  <c r="M124" i="2"/>
  <c r="G125" i="2"/>
  <c r="H125" i="2"/>
  <c r="H131" i="2" s="1"/>
  <c r="L125" i="2"/>
  <c r="M125" i="2"/>
  <c r="G126" i="2"/>
  <c r="H126" i="2"/>
  <c r="L126" i="2"/>
  <c r="M126" i="2"/>
  <c r="G127" i="2"/>
  <c r="H127" i="2"/>
  <c r="L127" i="2"/>
  <c r="M127" i="2"/>
  <c r="G128" i="2"/>
  <c r="H128" i="2"/>
  <c r="L128" i="2"/>
  <c r="M128" i="2"/>
  <c r="G129" i="2"/>
  <c r="H129" i="2"/>
  <c r="L129" i="2"/>
  <c r="M129" i="2"/>
  <c r="G130" i="2"/>
  <c r="H130" i="2"/>
  <c r="L130" i="2"/>
  <c r="M130" i="2"/>
  <c r="D131" i="2"/>
  <c r="G131" i="2" s="1"/>
  <c r="E131" i="2"/>
  <c r="E133" i="2" s="1"/>
  <c r="F131" i="2"/>
  <c r="I131" i="2"/>
  <c r="J131" i="2"/>
  <c r="K131" i="2"/>
  <c r="L131" i="2" s="1"/>
  <c r="G132" i="2"/>
  <c r="H132" i="2"/>
  <c r="L132" i="2"/>
  <c r="F133" i="2"/>
  <c r="J133" i="2"/>
  <c r="M97" i="2" l="1"/>
  <c r="F29" i="2"/>
  <c r="G29" i="2" s="1"/>
  <c r="D133" i="2"/>
  <c r="G133" i="2" s="1"/>
  <c r="M53" i="2"/>
  <c r="M55" i="2" s="1"/>
  <c r="H45" i="2"/>
  <c r="H55" i="2" s="1"/>
  <c r="H27" i="2"/>
  <c r="H29" i="2" s="1"/>
  <c r="G11" i="2"/>
  <c r="D29" i="2"/>
  <c r="L115" i="2"/>
  <c r="L89" i="2"/>
  <c r="L71" i="2"/>
  <c r="M27" i="2"/>
  <c r="H123" i="2"/>
  <c r="H81" i="2"/>
  <c r="L97" i="2"/>
  <c r="H97" i="2"/>
  <c r="M19" i="2"/>
  <c r="D55" i="2"/>
  <c r="M123" i="2"/>
  <c r="H115" i="2"/>
  <c r="I81" i="2"/>
  <c r="M79" i="2"/>
  <c r="M81" i="2" s="1"/>
  <c r="H71" i="2"/>
  <c r="E81" i="2"/>
  <c r="M131" i="2"/>
  <c r="D81" i="2"/>
  <c r="G81" i="2" s="1"/>
  <c r="G45" i="2"/>
  <c r="K133" i="2"/>
  <c r="L133" i="2" s="1"/>
  <c r="M115" i="2"/>
  <c r="G97" i="2"/>
  <c r="M71" i="2"/>
  <c r="G37" i="2"/>
  <c r="L27" i="2"/>
  <c r="E55" i="2"/>
  <c r="L105" i="2"/>
  <c r="J107" i="2"/>
  <c r="M105" i="2"/>
  <c r="M107" i="2" s="1"/>
  <c r="I107" i="2"/>
  <c r="L107" i="2" s="1"/>
  <c r="D107" i="2"/>
  <c r="G107" i="2" s="1"/>
  <c r="G105" i="2"/>
  <c r="H105" i="2"/>
  <c r="K55" i="2"/>
  <c r="H133" i="2"/>
  <c r="M29" i="2"/>
  <c r="M133" i="2"/>
  <c r="L55" i="2"/>
  <c r="K81" i="2"/>
  <c r="L81" i="2" s="1"/>
  <c r="L79" i="2"/>
  <c r="F55" i="2"/>
  <c r="G53" i="2"/>
  <c r="K29" i="2"/>
  <c r="H107" i="2" l="1"/>
  <c r="G55" i="2"/>
  <c r="L29" i="2"/>
  <c r="K27" i="1"/>
  <c r="K26" i="1"/>
  <c r="K25" i="1"/>
  <c r="K24" i="1"/>
  <c r="K22" i="1"/>
  <c r="K21" i="1"/>
  <c r="K20" i="1"/>
  <c r="K19" i="1"/>
  <c r="K17" i="1"/>
  <c r="K16" i="1"/>
  <c r="K15" i="1"/>
  <c r="K14" i="1"/>
  <c r="K12" i="1"/>
  <c r="K11" i="1"/>
  <c r="K10" i="1"/>
  <c r="K9" i="1"/>
  <c r="K7" i="1"/>
  <c r="K6" i="1"/>
  <c r="K5" i="1"/>
  <c r="K4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2" i="1"/>
  <c r="F11" i="1"/>
  <c r="F10" i="1"/>
  <c r="F9" i="1"/>
  <c r="F7" i="1"/>
  <c r="F6" i="1"/>
  <c r="F5" i="1"/>
  <c r="F4" i="1"/>
  <c r="D53" i="4" l="1"/>
  <c r="E53" i="4"/>
  <c r="G53" i="4"/>
  <c r="H53" i="4"/>
  <c r="I53" i="4"/>
  <c r="I43" i="4"/>
  <c r="H43" i="4"/>
  <c r="G43" i="4"/>
  <c r="E43" i="4"/>
  <c r="D43" i="4"/>
  <c r="C43" i="4"/>
  <c r="I33" i="4"/>
  <c r="H33" i="4"/>
  <c r="G33" i="4"/>
  <c r="E33" i="4"/>
  <c r="D33" i="4"/>
  <c r="C33" i="4"/>
  <c r="I23" i="4"/>
  <c r="H23" i="4"/>
  <c r="G23" i="4"/>
  <c r="E23" i="4"/>
  <c r="D23" i="4"/>
  <c r="C23" i="4"/>
  <c r="D13" i="4"/>
  <c r="E13" i="4"/>
  <c r="G13" i="4"/>
  <c r="H13" i="4"/>
  <c r="I13" i="4"/>
  <c r="J5" i="4" l="1"/>
  <c r="F5" i="4"/>
  <c r="J6" i="4"/>
  <c r="F6" i="4"/>
  <c r="J7" i="4"/>
  <c r="F7" i="4"/>
  <c r="J8" i="4"/>
  <c r="F8" i="4"/>
  <c r="J9" i="4"/>
  <c r="F9" i="4"/>
  <c r="J10" i="4"/>
  <c r="F10" i="4"/>
  <c r="J11" i="4"/>
  <c r="F11" i="4"/>
  <c r="J12" i="4"/>
  <c r="F12" i="4"/>
  <c r="J14" i="4"/>
  <c r="F14" i="4"/>
  <c r="J15" i="4"/>
  <c r="F15" i="4"/>
  <c r="J16" i="4"/>
  <c r="F16" i="4"/>
  <c r="J17" i="4"/>
  <c r="F17" i="4"/>
  <c r="J18" i="4"/>
  <c r="F18" i="4"/>
  <c r="J19" i="4"/>
  <c r="F19" i="4"/>
  <c r="J20" i="4"/>
  <c r="F20" i="4"/>
  <c r="J21" i="4"/>
  <c r="F21" i="4"/>
  <c r="J22" i="4"/>
  <c r="F22" i="4"/>
  <c r="J24" i="4"/>
  <c r="F24" i="4"/>
  <c r="J25" i="4"/>
  <c r="F25" i="4"/>
  <c r="J26" i="4"/>
  <c r="F26" i="4"/>
  <c r="J27" i="4"/>
  <c r="F27" i="4"/>
  <c r="J28" i="4"/>
  <c r="F28" i="4"/>
  <c r="J29" i="4"/>
  <c r="F29" i="4"/>
  <c r="J30" i="4"/>
  <c r="F30" i="4"/>
  <c r="J31" i="4"/>
  <c r="F31" i="4"/>
  <c r="J32" i="4"/>
  <c r="F32" i="4"/>
  <c r="J34" i="4"/>
  <c r="F34" i="4"/>
  <c r="J35" i="4"/>
  <c r="F35" i="4"/>
  <c r="J36" i="4"/>
  <c r="F36" i="4"/>
  <c r="J37" i="4"/>
  <c r="F37" i="4"/>
  <c r="J38" i="4"/>
  <c r="F38" i="4"/>
  <c r="J39" i="4"/>
  <c r="F39" i="4"/>
  <c r="J40" i="4"/>
  <c r="F40" i="4"/>
  <c r="J41" i="4"/>
  <c r="F41" i="4"/>
  <c r="J42" i="4"/>
  <c r="F42" i="4"/>
  <c r="J44" i="4"/>
  <c r="F44" i="4"/>
  <c r="J45" i="4"/>
  <c r="F45" i="4"/>
  <c r="J46" i="4"/>
  <c r="F46" i="4"/>
  <c r="J47" i="4"/>
  <c r="F47" i="4"/>
  <c r="J48" i="4"/>
  <c r="F48" i="4"/>
  <c r="J49" i="4"/>
  <c r="F49" i="4"/>
  <c r="J50" i="4"/>
  <c r="F50" i="4"/>
  <c r="J51" i="4"/>
  <c r="F51" i="4"/>
  <c r="J52" i="4"/>
  <c r="F52" i="4"/>
  <c r="F4" i="4"/>
  <c r="J4" i="4"/>
  <c r="C53" i="4"/>
  <c r="C13" i="4"/>
  <c r="J13" i="4" l="1"/>
  <c r="F13" i="4"/>
  <c r="J43" i="4"/>
  <c r="F33" i="4"/>
  <c r="J33" i="4"/>
  <c r="F23" i="4"/>
  <c r="J23" i="4"/>
  <c r="F53" i="4"/>
  <c r="J53" i="4"/>
  <c r="F43" i="4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3" i="3"/>
  <c r="F24" i="3"/>
  <c r="F25" i="3"/>
  <c r="F26" i="3"/>
  <c r="F27" i="3"/>
  <c r="F28" i="3"/>
  <c r="F31" i="3"/>
  <c r="F32" i="3"/>
  <c r="F33" i="3"/>
  <c r="F34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60" i="3"/>
  <c r="F62" i="3"/>
  <c r="F63" i="3"/>
  <c r="F64" i="3"/>
  <c r="F65" i="3"/>
  <c r="F66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4" i="3"/>
  <c r="J12" i="3"/>
  <c r="J13" i="3"/>
  <c r="J14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7" i="3"/>
  <c r="J38" i="3"/>
  <c r="J39" i="3"/>
  <c r="J40" i="3"/>
  <c r="J42" i="3"/>
  <c r="J43" i="3"/>
  <c r="J44" i="3"/>
  <c r="J45" i="3"/>
  <c r="J46" i="3"/>
  <c r="J47" i="3"/>
  <c r="J48" i="3"/>
  <c r="J49" i="3"/>
  <c r="J50" i="3"/>
  <c r="J52" i="3"/>
  <c r="J53" i="3"/>
  <c r="J54" i="3"/>
  <c r="J55" i="3"/>
  <c r="J56" i="3"/>
  <c r="J58" i="3"/>
  <c r="J59" i="3"/>
  <c r="J60" i="3"/>
  <c r="J61" i="3"/>
  <c r="J62" i="3"/>
  <c r="J63" i="3"/>
  <c r="J64" i="3"/>
  <c r="J65" i="3"/>
  <c r="J66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5" i="3"/>
  <c r="J6" i="3"/>
  <c r="J7" i="3"/>
  <c r="J8" i="3"/>
  <c r="J9" i="3"/>
  <c r="J11" i="3"/>
  <c r="J4" i="3"/>
  <c r="I83" i="3"/>
  <c r="H83" i="3"/>
  <c r="G83" i="3"/>
  <c r="E83" i="3"/>
  <c r="I67" i="3"/>
  <c r="H67" i="3"/>
  <c r="G67" i="3"/>
  <c r="E67" i="3"/>
  <c r="I51" i="3"/>
  <c r="H51" i="3"/>
  <c r="G51" i="3"/>
  <c r="E51" i="3"/>
  <c r="I35" i="3"/>
  <c r="H35" i="3"/>
  <c r="G35" i="3"/>
  <c r="E35" i="3"/>
  <c r="I19" i="3"/>
  <c r="H19" i="3"/>
  <c r="G19" i="3"/>
  <c r="E19" i="3"/>
  <c r="D83" i="3"/>
  <c r="C83" i="3"/>
  <c r="D67" i="3"/>
  <c r="C67" i="3"/>
  <c r="D51" i="3"/>
  <c r="C51" i="3"/>
  <c r="D35" i="3"/>
  <c r="C35" i="3"/>
  <c r="D19" i="3"/>
  <c r="C19" i="3"/>
  <c r="J19" i="3" l="1"/>
  <c r="F83" i="3"/>
  <c r="J83" i="3"/>
  <c r="J67" i="3"/>
  <c r="F67" i="3"/>
  <c r="J51" i="3"/>
  <c r="F51" i="3"/>
  <c r="J35" i="3"/>
  <c r="F19" i="3"/>
  <c r="F35" i="3"/>
  <c r="J23" i="1" l="1"/>
  <c r="I23" i="1"/>
  <c r="H23" i="1"/>
  <c r="H28" i="1"/>
  <c r="L26" i="1"/>
  <c r="L21" i="1"/>
  <c r="L16" i="1"/>
  <c r="L6" i="1"/>
  <c r="G6" i="1"/>
  <c r="C8" i="1"/>
  <c r="K23" i="1" l="1"/>
  <c r="J28" i="1" l="1"/>
  <c r="K28" i="1" s="1"/>
  <c r="I28" i="1"/>
  <c r="E28" i="1"/>
  <c r="D28" i="1"/>
  <c r="C28" i="1"/>
  <c r="F28" i="1" s="1"/>
  <c r="J18" i="1"/>
  <c r="I18" i="1"/>
  <c r="H18" i="1"/>
  <c r="E18" i="1"/>
  <c r="D18" i="1"/>
  <c r="C18" i="1"/>
  <c r="J13" i="1"/>
  <c r="I13" i="1"/>
  <c r="H13" i="1"/>
  <c r="E13" i="1"/>
  <c r="D13" i="1"/>
  <c r="C13" i="1"/>
  <c r="G13" i="1" s="1"/>
  <c r="I8" i="1"/>
  <c r="G27" i="1"/>
  <c r="G25" i="1"/>
  <c r="G24" i="1"/>
  <c r="G22" i="1"/>
  <c r="G20" i="1"/>
  <c r="G19" i="1"/>
  <c r="G17" i="1"/>
  <c r="G15" i="1"/>
  <c r="G14" i="1"/>
  <c r="G12" i="1"/>
  <c r="G10" i="1"/>
  <c r="G9" i="1"/>
  <c r="G7" i="1"/>
  <c r="G5" i="1"/>
  <c r="L27" i="1"/>
  <c r="L25" i="1"/>
  <c r="L24" i="1"/>
  <c r="L22" i="1"/>
  <c r="L20" i="1"/>
  <c r="L19" i="1"/>
  <c r="L17" i="1"/>
  <c r="L15" i="1"/>
  <c r="L14" i="1"/>
  <c r="L12" i="1"/>
  <c r="L10" i="1"/>
  <c r="L9" i="1"/>
  <c r="L7" i="1"/>
  <c r="L5" i="1"/>
  <c r="L4" i="1"/>
  <c r="G4" i="1"/>
  <c r="J8" i="1"/>
  <c r="H8" i="1"/>
  <c r="D8" i="1"/>
  <c r="E8" i="1"/>
  <c r="F8" i="1" s="1"/>
  <c r="F18" i="1" l="1"/>
  <c r="K18" i="1"/>
  <c r="F13" i="1"/>
  <c r="L23" i="1"/>
  <c r="K8" i="1"/>
  <c r="K13" i="1"/>
  <c r="G28" i="1"/>
  <c r="L28" i="1"/>
  <c r="L8" i="1"/>
  <c r="L13" i="1"/>
  <c r="L18" i="1"/>
  <c r="G18" i="1"/>
  <c r="G8" i="1" l="1"/>
</calcChain>
</file>

<file path=xl/sharedStrings.xml><?xml version="1.0" encoding="utf-8"?>
<sst xmlns="http://schemas.openxmlformats.org/spreadsheetml/2006/main" count="357" uniqueCount="58">
  <si>
    <t>DKR</t>
  </si>
  <si>
    <t>Viti</t>
  </si>
  <si>
    <t>DP</t>
  </si>
  <si>
    <t>PSRK</t>
  </si>
  <si>
    <t>Total</t>
  </si>
  <si>
    <t>Te zgjidhura gjate vitit</t>
  </si>
  <si>
    <t>Te pazgjidhura gjate vitit</t>
  </si>
  <si>
    <t>Të pranuara gjate vitit raportues</t>
  </si>
  <si>
    <t>1. Prishtinë</t>
  </si>
  <si>
    <t>2. Mitrovicë</t>
  </si>
  <si>
    <t>3. Pejë</t>
  </si>
  <si>
    <t>4. Prizren</t>
  </si>
  <si>
    <t>5. Ferizaj</t>
  </si>
  <si>
    <t>6. Gjilan</t>
  </si>
  <si>
    <t>7. Gjakovë</t>
  </si>
  <si>
    <t>DM</t>
  </si>
  <si>
    <t>Vepra Penale</t>
  </si>
  <si>
    <t>01. Veprat penale kundër rendit kushtetues dhe sigurisë së Republikës së Kosovës - Neni 121-134 KPK i ri</t>
  </si>
  <si>
    <t>02. Veprat penale lidhur me terrorizmin -Neni 136-145 KPK i ri ; Neni 110-113 KPK i vjetër</t>
  </si>
  <si>
    <t>03. Veprat penale kundër njerëzimit dhe vlerave të mbrojtura me të drejtën ndërkombëtare- Neni 148-169 Dhe 173-177 KPK i ri  ; Neni 116-137 KPK i Vjetër</t>
  </si>
  <si>
    <t>04. Veprat penale të vrasjeve - Neni 178-181 KPK i ri ; Neni 146-149 KPK i Vjetër</t>
  </si>
  <si>
    <t>05. Veprat penale kundër lirive dhe të drejtave të njeriut -Neni  193-196 KPK i ri ; Neni 158-162 KPK i vjetër</t>
  </si>
  <si>
    <t>06. Veprat penale kundër integritetit seksual  -Neni 230-243 KPK i ri; Neni 193- 204 KPK i vjetër</t>
  </si>
  <si>
    <t>07. Veprat penale kundër  martesës dhe familjes - Neni 244-254 KPK i ri ; Neni 205-214 KPK i vjetër</t>
  </si>
  <si>
    <t>08. Veprat penale kundër ekonomisë -Neni 284-307,309- 314 KPK i ri; Neni 232-249 KPK i vjetër</t>
  </si>
  <si>
    <t>09. Veprat penale kunder pasurisë lidhur me pushtimin e saj të paligjshëm- Neni 330-333 KPK i ri; Neni 259,259 A, 259 B,259 C KPK i vjetër</t>
  </si>
  <si>
    <t>10. Kontrabandim i mallrave -Neni 317 KPK i ri ; Neni 273 KPK i vjetër</t>
  </si>
  <si>
    <t>11. Veprat penale që kanë të bëjnë me procesin zgjedhor -Neni 210 - 220 KPK i ri ; Neni -176-181 KPK i vjetër</t>
  </si>
  <si>
    <t>12. Krimet Kibernetike - Ligji Nr.03/L-166 KPK i ri</t>
  </si>
  <si>
    <t>13. Veprat penale lidhur me Dhunën në Familje  - Neni 169 par.3,179 par.3,185,186 par.2, 187,188,189,195,196, 200, 230 par.8 dhe 9, 232 par 8 dhe 9, 233 par 8,9, 234 par. 8,9, 235 par.8, 238,241,243, 246 par.3 dhe 4, 247 par.2, 249 par.2, 250,251,252,332,341,418 dhe Ligji nr. 03/L-182 KPK i ri, Neni 153/ 4 ,154 /3 dhe Rreg. 2001/4 KPK i vjetër</t>
  </si>
  <si>
    <t>14. Veprat penale -sulmet dhe kërcënimet ndaj gazetarëve</t>
  </si>
  <si>
    <t>15. Veprat penale -sulmet kundër komunitetit LGBT</t>
  </si>
  <si>
    <t>01. Veprat penale të vrasjeve - Neni 178,179 dhe 187 KPK i ri ; Neni 146, 147 KPK i Vjetër</t>
  </si>
  <si>
    <t>02. Veprat penale lidhur me armët -Neni 374,375 KPK i ri ; Neni 328 KPK i vjetër</t>
  </si>
  <si>
    <t>03. Veprat penale kundër integritetit seksual  -Neni 230-232 dhe 243 KPK i ri; Neni 193,195, KPK i vjetër</t>
  </si>
  <si>
    <t>04. Veprat penale të narkotikëve -Neni 273-275 dhe 278 KPK i ri  ; Neni 229,230,231 KPK i vjetër</t>
  </si>
  <si>
    <t>05. Veprat penale sulm në persona zyrtar ,- Neni 409-410 KPK i ri, Neni 316,317 KPK i vjetër</t>
  </si>
  <si>
    <t>06. Veprat penale kundër sigurisë, Neni 365,366 KPK i ri; Neni 291,292 KPK i vjetër</t>
  </si>
  <si>
    <t>07. Veprat penale kundër trafikut publik- Neni 378  KPK i ri, Neni 297 KPK i vjetër.</t>
  </si>
  <si>
    <t>08. Veprat penale kundër pasurisë -Neni 325,328,331,334 KPK i ri ; Neni 252,253,257, 255,258 KPK i vjetër</t>
  </si>
  <si>
    <t>13. Veprat penale lidhur me Dhunën në Familje  - Neni 169 par.3,179 par.3,185,186 par.2, 187,188,189,195,196, 200, 230 par.8 dhe 9, 232 par 8 dhe 9, 233 par 8,9, 234 par. 8,9, 235 par.8, 238,241,243, 246 par.3 dhe 4, 247 par.2, 249 par.2, 250,251,252,332,341,</t>
  </si>
  <si>
    <t>Persona me kallezime penale</t>
  </si>
  <si>
    <t>Kallezimet penale</t>
  </si>
  <si>
    <t xml:space="preserve">Departamenti </t>
  </si>
  <si>
    <t>Kallëzimet Penale</t>
  </si>
  <si>
    <t>Të pranuara gjatë vitit raportues</t>
  </si>
  <si>
    <t>Të zgjidhura gjatë vitit</t>
  </si>
  <si>
    <t>Të pazgjidhura në fund të vitit</t>
  </si>
  <si>
    <t>Kallezimet Penale</t>
  </si>
  <si>
    <t xml:space="preserve">Efikasiteti i shprehur në %  </t>
  </si>
  <si>
    <t>Të pazgjidhura gjatë vitit</t>
  </si>
  <si>
    <t xml:space="preserve">Gjithsej në punë gjatë vitit </t>
  </si>
  <si>
    <t xml:space="preserve">Gjithsej në punë  gjatë vitit </t>
  </si>
  <si>
    <t xml:space="preserve">Gjithsejt Numri I Kallezimet dhe Personave per Veprat Penale </t>
  </si>
  <si>
    <t xml:space="preserve">Prokuroritë </t>
  </si>
  <si>
    <t>Gjithsejt Numri I Kallezimet dhe Personave per Veprat Penale -Sipas Prokurorive</t>
  </si>
  <si>
    <t xml:space="preserve">Numri I Kallezimeve dhe Personave sipas Veprave penale Karakteristike me kryes Madhor </t>
  </si>
  <si>
    <t>Numri I Kallezimeve dhe Personave sipas Veprave penale Karakteristike me kryes te Mitur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</si>
</sst>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left" vertical="center"/>
    </xf>
    <xf numFmtId="0" fontId="0" fillId="0" borderId="18" xfId="0" applyBorder="1"/>
    <xf numFmtId="0" fontId="0" fillId="0" borderId="21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0" fontId="2" fillId="2" borderId="8" xfId="0" applyFont="1" applyFill="1" applyBorder="1" applyAlignment="1">
      <alignment vertical="center" wrapText="1"/>
    </xf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2" xfId="1" applyNumberFormat="1" applyFont="1" applyFill="1" applyBorder="1"/>
    <xf numFmtId="164" fontId="0" fillId="0" borderId="12" xfId="1" applyNumberFormat="1" applyFont="1" applyBorder="1"/>
    <xf numFmtId="164" fontId="0" fillId="2" borderId="23" xfId="1" applyNumberFormat="1" applyFont="1" applyFill="1" applyBorder="1"/>
    <xf numFmtId="0" fontId="0" fillId="2" borderId="19" xfId="0" applyFill="1" applyBorder="1"/>
    <xf numFmtId="0" fontId="0" fillId="2" borderId="24" xfId="0" applyFill="1" applyBorder="1"/>
    <xf numFmtId="164" fontId="0" fillId="0" borderId="25" xfId="1" applyNumberFormat="1" applyFont="1" applyBorder="1"/>
    <xf numFmtId="164" fontId="0" fillId="0" borderId="27" xfId="1" applyNumberFormat="1" applyFont="1" applyBorder="1"/>
    <xf numFmtId="164" fontId="0" fillId="2" borderId="26" xfId="1" applyNumberFormat="1" applyFont="1" applyFill="1" applyBorder="1"/>
    <xf numFmtId="164" fontId="0" fillId="0" borderId="28" xfId="1" applyNumberFormat="1" applyFont="1" applyBorder="1"/>
    <xf numFmtId="164" fontId="0" fillId="2" borderId="29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20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7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164" fontId="0" fillId="2" borderId="22" xfId="1" applyNumberFormat="1" applyFont="1" applyFill="1" applyBorder="1" applyAlignment="1">
      <alignment vertical="center"/>
    </xf>
    <xf numFmtId="164" fontId="0" fillId="2" borderId="23" xfId="1" applyNumberFormat="1" applyFont="1" applyFill="1" applyBorder="1" applyAlignment="1">
      <alignment vertical="center"/>
    </xf>
    <xf numFmtId="164" fontId="0" fillId="2" borderId="29" xfId="1" applyNumberFormat="1" applyFont="1" applyFill="1" applyBorder="1" applyAlignment="1">
      <alignment vertical="center"/>
    </xf>
    <xf numFmtId="164" fontId="0" fillId="2" borderId="26" xfId="1" applyNumberFormat="1" applyFont="1" applyFill="1" applyBorder="1" applyAlignment="1">
      <alignment vertical="center"/>
    </xf>
    <xf numFmtId="164" fontId="0" fillId="2" borderId="20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2" xfId="0" applyFill="1" applyBorder="1"/>
    <xf numFmtId="164" fontId="0" fillId="2" borderId="23" xfId="0" applyNumberFormat="1" applyFill="1" applyBorder="1"/>
    <xf numFmtId="0" fontId="2" fillId="2" borderId="19" xfId="0" applyFont="1" applyFill="1" applyBorder="1" applyAlignment="1">
      <alignment vertical="center" wrapText="1"/>
    </xf>
    <xf numFmtId="9" fontId="0" fillId="0" borderId="18" xfId="2" applyFont="1" applyBorder="1"/>
    <xf numFmtId="9" fontId="0" fillId="2" borderId="19" xfId="2" applyFont="1" applyFill="1" applyBorder="1"/>
    <xf numFmtId="9" fontId="0" fillId="0" borderId="21" xfId="2" applyFont="1" applyBorder="1"/>
    <xf numFmtId="9" fontId="0" fillId="0" borderId="17" xfId="2" applyFont="1" applyBorder="1"/>
    <xf numFmtId="9" fontId="0" fillId="2" borderId="24" xfId="2" applyFont="1" applyFill="1" applyBorder="1"/>
    <xf numFmtId="9" fontId="0" fillId="2" borderId="18" xfId="2" applyFont="1" applyFill="1" applyBorder="1"/>
    <xf numFmtId="9" fontId="0" fillId="2" borderId="24" xfId="2" applyFont="1" applyFill="1" applyBorder="1" applyAlignment="1">
      <alignment vertical="center"/>
    </xf>
    <xf numFmtId="9" fontId="0" fillId="2" borderId="19" xfId="2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164" fontId="0" fillId="0" borderId="0" xfId="0" applyNumberFormat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0" fillId="0" borderId="6" xfId="1" applyNumberFormat="1" applyFont="1" applyFill="1" applyBorder="1"/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164" fontId="0" fillId="3" borderId="2" xfId="1" applyNumberFormat="1" applyFont="1" applyFill="1" applyBorder="1"/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0" fillId="3" borderId="25" xfId="1" applyNumberFormat="1" applyFont="1" applyFill="1" applyBorder="1"/>
    <xf numFmtId="0" fontId="0" fillId="3" borderId="3" xfId="0" applyFill="1" applyBorder="1"/>
    <xf numFmtId="164" fontId="0" fillId="3" borderId="4" xfId="0" applyNumberFormat="1" applyFill="1" applyBorder="1"/>
    <xf numFmtId="164" fontId="0" fillId="3" borderId="5" xfId="1" applyNumberFormat="1" applyFont="1" applyFill="1" applyBorder="1"/>
    <xf numFmtId="164" fontId="0" fillId="3" borderId="27" xfId="1" applyNumberFormat="1" applyFont="1" applyFill="1" applyBorder="1"/>
    <xf numFmtId="0" fontId="0" fillId="3" borderId="1" xfId="0" applyFill="1" applyBorder="1"/>
    <xf numFmtId="164" fontId="0" fillId="3" borderId="6" xfId="0" applyNumberForma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164" fontId="0" fillId="3" borderId="28" xfId="1" applyNumberFormat="1" applyFont="1" applyFill="1" applyBorder="1"/>
    <xf numFmtId="0" fontId="0" fillId="3" borderId="11" xfId="0" applyFill="1" applyBorder="1"/>
    <xf numFmtId="164" fontId="0" fillId="3" borderId="12" xfId="0" applyNumberFormat="1" applyFill="1" applyBorder="1"/>
    <xf numFmtId="0" fontId="0" fillId="2" borderId="8" xfId="0" applyFill="1" applyBorder="1"/>
    <xf numFmtId="164" fontId="0" fillId="2" borderId="9" xfId="0" applyNumberForma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164" fontId="0" fillId="0" borderId="25" xfId="1" applyNumberFormat="1" applyFont="1" applyFill="1" applyBorder="1"/>
    <xf numFmtId="164" fontId="0" fillId="0" borderId="5" xfId="1" applyNumberFormat="1" applyFont="1" applyFill="1" applyBorder="1"/>
    <xf numFmtId="164" fontId="0" fillId="0" borderId="27" xfId="1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28" xfId="1" applyNumberFormat="1" applyFont="1" applyFill="1" applyBorder="1"/>
    <xf numFmtId="0" fontId="0" fillId="3" borderId="21" xfId="0" applyFill="1" applyBorder="1"/>
    <xf numFmtId="0" fontId="0" fillId="3" borderId="18" xfId="0" applyFill="1" applyBorder="1"/>
    <xf numFmtId="9" fontId="0" fillId="3" borderId="18" xfId="2" applyFont="1" applyFill="1" applyBorder="1"/>
    <xf numFmtId="0" fontId="0" fillId="3" borderId="17" xfId="0" applyFill="1" applyBorder="1"/>
    <xf numFmtId="0" fontId="0" fillId="2" borderId="18" xfId="0" applyFill="1" applyBorder="1"/>
    <xf numFmtId="9" fontId="0" fillId="0" borderId="18" xfId="2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9" sqref="A29:XFD29"/>
    </sheetView>
  </sheetViews>
  <sheetFormatPr defaultRowHeight="15" x14ac:dyDescent="0.25"/>
  <cols>
    <col min="1" max="1" width="7" customWidth="1"/>
    <col min="2" max="2" width="12.7109375" customWidth="1"/>
    <col min="3" max="3" width="11.42578125" customWidth="1"/>
    <col min="4" max="4" width="10.42578125" customWidth="1"/>
    <col min="5" max="5" width="11" customWidth="1"/>
    <col min="6" max="6" width="8.28515625" customWidth="1"/>
    <col min="7" max="7" width="10.28515625" customWidth="1"/>
    <col min="8" max="8" width="9.140625" customWidth="1"/>
    <col min="9" max="9" width="9.5703125" customWidth="1"/>
    <col min="10" max="10" width="9.7109375" customWidth="1"/>
    <col min="11" max="11" width="8.28515625" customWidth="1"/>
    <col min="12" max="12" width="13" customWidth="1"/>
  </cols>
  <sheetData>
    <row r="1" spans="1:12" ht="15.75" thickBot="1" x14ac:dyDescent="0.3">
      <c r="A1" s="102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5"/>
    </row>
    <row r="2" spans="1:12" s="1" customFormat="1" x14ac:dyDescent="0.25">
      <c r="A2" s="111" t="s">
        <v>1</v>
      </c>
      <c r="B2" s="113" t="s">
        <v>43</v>
      </c>
      <c r="C2" s="106" t="s">
        <v>44</v>
      </c>
      <c r="D2" s="107"/>
      <c r="E2" s="107"/>
      <c r="F2" s="108"/>
      <c r="G2" s="109"/>
      <c r="H2" s="110" t="s">
        <v>41</v>
      </c>
      <c r="I2" s="107"/>
      <c r="J2" s="107"/>
      <c r="K2" s="108"/>
      <c r="L2" s="109"/>
    </row>
    <row r="3" spans="1:12" s="1" customFormat="1" ht="60.75" thickBot="1" x14ac:dyDescent="0.3">
      <c r="A3" s="112"/>
      <c r="B3" s="114"/>
      <c r="C3" s="22" t="s">
        <v>51</v>
      </c>
      <c r="D3" s="6" t="s">
        <v>45</v>
      </c>
      <c r="E3" s="6" t="s">
        <v>46</v>
      </c>
      <c r="F3" s="51" t="s">
        <v>49</v>
      </c>
      <c r="G3" s="23" t="s">
        <v>47</v>
      </c>
      <c r="H3" s="22" t="s">
        <v>52</v>
      </c>
      <c r="I3" s="6" t="s">
        <v>45</v>
      </c>
      <c r="J3" s="6" t="s">
        <v>46</v>
      </c>
      <c r="K3" s="51" t="s">
        <v>49</v>
      </c>
      <c r="L3" s="23" t="s">
        <v>47</v>
      </c>
    </row>
    <row r="4" spans="1:12" x14ac:dyDescent="0.25">
      <c r="A4" s="115">
        <v>2016</v>
      </c>
      <c r="B4" s="3" t="s">
        <v>0</v>
      </c>
      <c r="C4" s="24">
        <v>5115</v>
      </c>
      <c r="D4" s="7">
        <v>2242</v>
      </c>
      <c r="E4" s="7">
        <v>3132</v>
      </c>
      <c r="F4" s="54">
        <f>E4/C4</f>
        <v>0.61231671554252198</v>
      </c>
      <c r="G4" s="10">
        <f>C4-E4</f>
        <v>1983</v>
      </c>
      <c r="H4" s="17">
        <v>9257</v>
      </c>
      <c r="I4" s="7">
        <v>3662</v>
      </c>
      <c r="J4" s="7">
        <v>5111</v>
      </c>
      <c r="K4" s="54">
        <f>J4/H4</f>
        <v>0.55212271794317813</v>
      </c>
      <c r="L4" s="10">
        <f>H4-J4</f>
        <v>4146</v>
      </c>
    </row>
    <row r="5" spans="1:12" x14ac:dyDescent="0.25">
      <c r="A5" s="116"/>
      <c r="B5" s="2" t="s">
        <v>15</v>
      </c>
      <c r="C5" s="25">
        <v>4002</v>
      </c>
      <c r="D5" s="4">
        <v>1857</v>
      </c>
      <c r="E5" s="4">
        <v>2215</v>
      </c>
      <c r="F5" s="52">
        <f t="shared" ref="F5:F28" si="0">E5/C5</f>
        <v>0.55347326336831582</v>
      </c>
      <c r="G5" s="11">
        <f t="shared" ref="G5:G27" si="1">C5-E5</f>
        <v>1787</v>
      </c>
      <c r="H5" s="18">
        <v>6149</v>
      </c>
      <c r="I5" s="4">
        <v>2657</v>
      </c>
      <c r="J5" s="4">
        <v>2906</v>
      </c>
      <c r="K5" s="52">
        <f t="shared" ref="K5:K28" si="2">J5/H5</f>
        <v>0.47259717027158887</v>
      </c>
      <c r="L5" s="11">
        <f t="shared" ref="L5:L27" si="3">H5-J5</f>
        <v>3243</v>
      </c>
    </row>
    <row r="6" spans="1:12" x14ac:dyDescent="0.25">
      <c r="A6" s="116"/>
      <c r="B6" s="2" t="s">
        <v>2</v>
      </c>
      <c r="C6" s="25">
        <v>45861</v>
      </c>
      <c r="D6" s="4">
        <v>22922</v>
      </c>
      <c r="E6" s="4">
        <v>25151</v>
      </c>
      <c r="F6" s="52">
        <f t="shared" si="0"/>
        <v>0.54841804583415099</v>
      </c>
      <c r="G6" s="11">
        <f t="shared" si="1"/>
        <v>20710</v>
      </c>
      <c r="H6" s="18">
        <v>59078</v>
      </c>
      <c r="I6" s="4">
        <v>28288</v>
      </c>
      <c r="J6" s="4">
        <v>30505</v>
      </c>
      <c r="K6" s="52">
        <f t="shared" si="2"/>
        <v>0.51635126443007551</v>
      </c>
      <c r="L6" s="11">
        <f>H6-J6</f>
        <v>28573</v>
      </c>
    </row>
    <row r="7" spans="1:12" x14ac:dyDescent="0.25">
      <c r="A7" s="116"/>
      <c r="B7" s="2" t="s">
        <v>3</v>
      </c>
      <c r="C7" s="25">
        <v>545</v>
      </c>
      <c r="D7" s="4">
        <v>63</v>
      </c>
      <c r="E7" s="4">
        <v>182</v>
      </c>
      <c r="F7" s="52">
        <f t="shared" si="0"/>
        <v>0.33394495412844039</v>
      </c>
      <c r="G7" s="11">
        <f t="shared" si="1"/>
        <v>363</v>
      </c>
      <c r="H7" s="18">
        <v>2494</v>
      </c>
      <c r="I7" s="4">
        <v>251</v>
      </c>
      <c r="J7" s="4">
        <v>769</v>
      </c>
      <c r="K7" s="52">
        <f t="shared" si="2"/>
        <v>0.30834001603849237</v>
      </c>
      <c r="L7" s="11">
        <f t="shared" si="3"/>
        <v>1725</v>
      </c>
    </row>
    <row r="8" spans="1:12" ht="15.75" thickBot="1" x14ac:dyDescent="0.3">
      <c r="A8" s="117"/>
      <c r="B8" s="15" t="s">
        <v>4</v>
      </c>
      <c r="C8" s="26">
        <f>SUM(C4:C7)</f>
        <v>55523</v>
      </c>
      <c r="D8" s="8">
        <f>SUM(D4:D7)</f>
        <v>27084</v>
      </c>
      <c r="E8" s="8">
        <f>SUM(E4:E7)</f>
        <v>30680</v>
      </c>
      <c r="F8" s="53">
        <f t="shared" si="0"/>
        <v>0.55256380238819947</v>
      </c>
      <c r="G8" s="9">
        <f t="shared" si="1"/>
        <v>24843</v>
      </c>
      <c r="H8" s="19">
        <f>SUM(H4:H7)</f>
        <v>76978</v>
      </c>
      <c r="I8" s="8">
        <f>SUM(I4:I7)</f>
        <v>34858</v>
      </c>
      <c r="J8" s="8">
        <f>SUM(J4:J7)</f>
        <v>39291</v>
      </c>
      <c r="K8" s="53">
        <f t="shared" si="2"/>
        <v>0.51041856114734074</v>
      </c>
      <c r="L8" s="9">
        <f t="shared" si="3"/>
        <v>37687</v>
      </c>
    </row>
    <row r="9" spans="1:12" x14ac:dyDescent="0.25">
      <c r="A9" s="115">
        <v>2017</v>
      </c>
      <c r="B9" s="3" t="s">
        <v>0</v>
      </c>
      <c r="C9" s="24">
        <v>3667</v>
      </c>
      <c r="D9" s="7">
        <v>1511</v>
      </c>
      <c r="E9" s="7">
        <v>2270</v>
      </c>
      <c r="F9" s="54">
        <f t="shared" si="0"/>
        <v>0.61903463321516228</v>
      </c>
      <c r="G9" s="10">
        <f t="shared" si="1"/>
        <v>1397</v>
      </c>
      <c r="H9" s="17">
        <v>7255</v>
      </c>
      <c r="I9" s="7">
        <v>2524</v>
      </c>
      <c r="J9" s="7">
        <v>3993</v>
      </c>
      <c r="K9" s="54">
        <f t="shared" si="2"/>
        <v>0.55037904893177114</v>
      </c>
      <c r="L9" s="10">
        <f t="shared" si="3"/>
        <v>3262</v>
      </c>
    </row>
    <row r="10" spans="1:12" x14ac:dyDescent="0.25">
      <c r="A10" s="116"/>
      <c r="B10" s="2" t="s">
        <v>15</v>
      </c>
      <c r="C10" s="25">
        <v>3860</v>
      </c>
      <c r="D10" s="4">
        <v>2073</v>
      </c>
      <c r="E10" s="4">
        <v>2821</v>
      </c>
      <c r="F10" s="52">
        <f t="shared" si="0"/>
        <v>0.73082901554404145</v>
      </c>
      <c r="G10" s="11">
        <f t="shared" si="1"/>
        <v>1039</v>
      </c>
      <c r="H10" s="18">
        <v>6377</v>
      </c>
      <c r="I10" s="4">
        <v>3134</v>
      </c>
      <c r="J10" s="4">
        <v>4026</v>
      </c>
      <c r="K10" s="52">
        <f t="shared" si="2"/>
        <v>0.63133134702838323</v>
      </c>
      <c r="L10" s="11">
        <f t="shared" si="3"/>
        <v>2351</v>
      </c>
    </row>
    <row r="11" spans="1:12" x14ac:dyDescent="0.25">
      <c r="A11" s="116"/>
      <c r="B11" s="2" t="s">
        <v>2</v>
      </c>
      <c r="C11" s="25">
        <v>44103</v>
      </c>
      <c r="D11" s="4">
        <v>23232</v>
      </c>
      <c r="E11" s="4">
        <v>31076</v>
      </c>
      <c r="F11" s="52">
        <f t="shared" si="0"/>
        <v>0.70462326825839516</v>
      </c>
      <c r="G11" s="65">
        <v>13027</v>
      </c>
      <c r="H11" s="18">
        <v>57777</v>
      </c>
      <c r="I11" s="4">
        <v>28966</v>
      </c>
      <c r="J11" s="64">
        <v>38024</v>
      </c>
      <c r="K11" s="101">
        <f t="shared" si="2"/>
        <v>0.65811655156896343</v>
      </c>
      <c r="L11" s="65">
        <v>19753</v>
      </c>
    </row>
    <row r="12" spans="1:12" x14ac:dyDescent="0.25">
      <c r="A12" s="116"/>
      <c r="B12" s="2" t="s">
        <v>3</v>
      </c>
      <c r="C12" s="25">
        <v>532</v>
      </c>
      <c r="D12" s="4">
        <v>169</v>
      </c>
      <c r="E12" s="4">
        <v>164</v>
      </c>
      <c r="F12" s="52">
        <f t="shared" si="0"/>
        <v>0.30827067669172931</v>
      </c>
      <c r="G12" s="11">
        <f t="shared" si="1"/>
        <v>368</v>
      </c>
      <c r="H12" s="18">
        <v>1975</v>
      </c>
      <c r="I12" s="4">
        <v>250</v>
      </c>
      <c r="J12" s="4">
        <v>452</v>
      </c>
      <c r="K12" s="52">
        <f t="shared" si="2"/>
        <v>0.22886075949367088</v>
      </c>
      <c r="L12" s="11">
        <f t="shared" si="3"/>
        <v>1523</v>
      </c>
    </row>
    <row r="13" spans="1:12" ht="15.75" thickBot="1" x14ac:dyDescent="0.3">
      <c r="A13" s="117"/>
      <c r="B13" s="15" t="s">
        <v>4</v>
      </c>
      <c r="C13" s="26">
        <f>SUM(C9:C12)</f>
        <v>52162</v>
      </c>
      <c r="D13" s="8">
        <f>SUM(D9:D12)</f>
        <v>26985</v>
      </c>
      <c r="E13" s="8">
        <f>SUM(E9:E12)</f>
        <v>36331</v>
      </c>
      <c r="F13" s="53">
        <f t="shared" si="0"/>
        <v>0.69650320156435719</v>
      </c>
      <c r="G13" s="9">
        <f>C13-E13</f>
        <v>15831</v>
      </c>
      <c r="H13" s="19">
        <f>SUM(H9:H12)</f>
        <v>73384</v>
      </c>
      <c r="I13" s="8">
        <f>SUM(I9:I12)</f>
        <v>34874</v>
      </c>
      <c r="J13" s="8">
        <f>SUM(J9:J12)</f>
        <v>46495</v>
      </c>
      <c r="K13" s="53">
        <f t="shared" si="2"/>
        <v>0.63358497765180422</v>
      </c>
      <c r="L13" s="9">
        <f t="shared" ref="L13" si="4">H13-J13</f>
        <v>26889</v>
      </c>
    </row>
    <row r="14" spans="1:12" x14ac:dyDescent="0.25">
      <c r="A14" s="118">
        <v>2018</v>
      </c>
      <c r="B14" s="3" t="s">
        <v>0</v>
      </c>
      <c r="C14" s="27">
        <v>2950</v>
      </c>
      <c r="D14" s="5">
        <v>1553</v>
      </c>
      <c r="E14" s="5">
        <v>1788</v>
      </c>
      <c r="F14" s="55">
        <f t="shared" si="0"/>
        <v>0.60610169491525423</v>
      </c>
      <c r="G14" s="13">
        <f t="shared" si="1"/>
        <v>1162</v>
      </c>
      <c r="H14" s="20">
        <v>6096</v>
      </c>
      <c r="I14" s="5">
        <v>2834</v>
      </c>
      <c r="J14" s="5">
        <v>3447</v>
      </c>
      <c r="K14" s="55">
        <f t="shared" si="2"/>
        <v>0.56545275590551181</v>
      </c>
      <c r="L14" s="13">
        <f t="shared" si="3"/>
        <v>2649</v>
      </c>
    </row>
    <row r="15" spans="1:12" x14ac:dyDescent="0.25">
      <c r="A15" s="116"/>
      <c r="B15" s="2" t="s">
        <v>15</v>
      </c>
      <c r="C15" s="25">
        <v>3579</v>
      </c>
      <c r="D15" s="4">
        <v>2540</v>
      </c>
      <c r="E15" s="4">
        <v>2746</v>
      </c>
      <c r="F15" s="52">
        <f t="shared" si="0"/>
        <v>0.76725342274378316</v>
      </c>
      <c r="G15" s="11">
        <f t="shared" si="1"/>
        <v>833</v>
      </c>
      <c r="H15" s="18">
        <v>6018</v>
      </c>
      <c r="I15" s="4">
        <v>3667</v>
      </c>
      <c r="J15" s="4">
        <v>4234</v>
      </c>
      <c r="K15" s="52">
        <f t="shared" si="2"/>
        <v>0.70355599867065466</v>
      </c>
      <c r="L15" s="11">
        <f t="shared" si="3"/>
        <v>1784</v>
      </c>
    </row>
    <row r="16" spans="1:12" x14ac:dyDescent="0.25">
      <c r="A16" s="116"/>
      <c r="B16" s="2" t="s">
        <v>2</v>
      </c>
      <c r="C16" s="25">
        <v>38925</v>
      </c>
      <c r="D16" s="4">
        <v>25898</v>
      </c>
      <c r="E16" s="4">
        <v>28627</v>
      </c>
      <c r="F16" s="52">
        <f t="shared" si="0"/>
        <v>0.73543994861913942</v>
      </c>
      <c r="G16" s="65">
        <v>10298</v>
      </c>
      <c r="H16" s="18">
        <v>51186</v>
      </c>
      <c r="I16" s="4">
        <v>31433</v>
      </c>
      <c r="J16" s="4">
        <v>34933</v>
      </c>
      <c r="K16" s="52">
        <f t="shared" si="2"/>
        <v>0.68247176962450673</v>
      </c>
      <c r="L16" s="11">
        <f t="shared" si="3"/>
        <v>16253</v>
      </c>
    </row>
    <row r="17" spans="1:14" x14ac:dyDescent="0.25">
      <c r="A17" s="116"/>
      <c r="B17" s="2" t="s">
        <v>3</v>
      </c>
      <c r="C17" s="25">
        <v>561</v>
      </c>
      <c r="D17" s="4">
        <v>33</v>
      </c>
      <c r="E17" s="4">
        <v>63</v>
      </c>
      <c r="F17" s="52">
        <f t="shared" si="0"/>
        <v>0.11229946524064172</v>
      </c>
      <c r="G17" s="11">
        <f t="shared" si="1"/>
        <v>498</v>
      </c>
      <c r="H17" s="18">
        <v>1914</v>
      </c>
      <c r="I17" s="4">
        <v>148</v>
      </c>
      <c r="J17" s="4">
        <v>285</v>
      </c>
      <c r="K17" s="52">
        <f t="shared" si="2"/>
        <v>0.14890282131661442</v>
      </c>
      <c r="L17" s="11">
        <f t="shared" si="3"/>
        <v>1629</v>
      </c>
    </row>
    <row r="18" spans="1:14" ht="15.75" thickBot="1" x14ac:dyDescent="0.3">
      <c r="A18" s="119"/>
      <c r="B18" s="16" t="s">
        <v>4</v>
      </c>
      <c r="C18" s="28">
        <f>SUM(C14:C17)</f>
        <v>46015</v>
      </c>
      <c r="D18" s="12">
        <f>SUM(D14:D17)</f>
        <v>30024</v>
      </c>
      <c r="E18" s="12">
        <f>SUM(E14:E17)</f>
        <v>33224</v>
      </c>
      <c r="F18" s="56">
        <f t="shared" si="0"/>
        <v>0.72202542649136148</v>
      </c>
      <c r="G18" s="14">
        <f t="shared" ref="G18" si="5">C18-E18</f>
        <v>12791</v>
      </c>
      <c r="H18" s="21">
        <f>SUM(H14:H17)</f>
        <v>65214</v>
      </c>
      <c r="I18" s="12">
        <f>SUM(I14:I17)</f>
        <v>38082</v>
      </c>
      <c r="J18" s="12">
        <f>SUM(J14:J17)</f>
        <v>42899</v>
      </c>
      <c r="K18" s="56">
        <f t="shared" si="2"/>
        <v>0.65781887324807553</v>
      </c>
      <c r="L18" s="14">
        <f t="shared" ref="L18" si="6">H18-J18</f>
        <v>22315</v>
      </c>
      <c r="N18" s="62"/>
    </row>
    <row r="19" spans="1:14" x14ac:dyDescent="0.25">
      <c r="A19" s="115">
        <v>2019</v>
      </c>
      <c r="B19" s="3" t="s">
        <v>0</v>
      </c>
      <c r="C19" s="24">
        <v>2779</v>
      </c>
      <c r="D19" s="7">
        <v>1617</v>
      </c>
      <c r="E19" s="7">
        <v>1864</v>
      </c>
      <c r="F19" s="54">
        <f t="shared" si="0"/>
        <v>0.67074487225620727</v>
      </c>
      <c r="G19" s="10">
        <f t="shared" si="1"/>
        <v>915</v>
      </c>
      <c r="H19" s="17">
        <v>5613</v>
      </c>
      <c r="I19" s="7">
        <v>2964</v>
      </c>
      <c r="J19" s="7">
        <v>3190</v>
      </c>
      <c r="K19" s="54">
        <f t="shared" si="2"/>
        <v>0.56832353465170138</v>
      </c>
      <c r="L19" s="10">
        <f t="shared" si="3"/>
        <v>2423</v>
      </c>
    </row>
    <row r="20" spans="1:14" x14ac:dyDescent="0.25">
      <c r="A20" s="116"/>
      <c r="B20" s="2" t="s">
        <v>15</v>
      </c>
      <c r="C20" s="25">
        <v>3071</v>
      </c>
      <c r="D20" s="4">
        <v>2027</v>
      </c>
      <c r="E20" s="4">
        <v>2141</v>
      </c>
      <c r="F20" s="52">
        <f t="shared" si="0"/>
        <v>0.69716704656463691</v>
      </c>
      <c r="G20" s="11">
        <f t="shared" si="1"/>
        <v>930</v>
      </c>
      <c r="H20" s="18">
        <v>4994</v>
      </c>
      <c r="I20" s="4">
        <v>2990</v>
      </c>
      <c r="J20" s="4">
        <v>3225</v>
      </c>
      <c r="K20" s="52">
        <f t="shared" si="2"/>
        <v>0.64577492991589913</v>
      </c>
      <c r="L20" s="11">
        <f t="shared" si="3"/>
        <v>1769</v>
      </c>
    </row>
    <row r="21" spans="1:14" x14ac:dyDescent="0.25">
      <c r="A21" s="116"/>
      <c r="B21" s="2" t="s">
        <v>2</v>
      </c>
      <c r="C21" s="90">
        <v>31507</v>
      </c>
      <c r="D21" s="64">
        <v>22844</v>
      </c>
      <c r="E21" s="64">
        <v>24537</v>
      </c>
      <c r="F21" s="101">
        <f t="shared" si="0"/>
        <v>0.77877931888151841</v>
      </c>
      <c r="G21" s="65">
        <v>6970</v>
      </c>
      <c r="H21" s="91">
        <v>41758</v>
      </c>
      <c r="I21" s="64">
        <v>28125</v>
      </c>
      <c r="J21" s="64">
        <v>29625</v>
      </c>
      <c r="K21" s="101">
        <f t="shared" si="2"/>
        <v>0.70944489678624456</v>
      </c>
      <c r="L21" s="11">
        <f t="shared" si="3"/>
        <v>12133</v>
      </c>
    </row>
    <row r="22" spans="1:14" x14ac:dyDescent="0.25">
      <c r="A22" s="116"/>
      <c r="B22" s="2" t="s">
        <v>3</v>
      </c>
      <c r="C22" s="25">
        <v>577</v>
      </c>
      <c r="D22" s="4">
        <v>79</v>
      </c>
      <c r="E22" s="4">
        <v>78</v>
      </c>
      <c r="F22" s="52">
        <f t="shared" si="0"/>
        <v>0.13518197573656845</v>
      </c>
      <c r="G22" s="11">
        <f t="shared" si="1"/>
        <v>499</v>
      </c>
      <c r="H22" s="18">
        <v>2151</v>
      </c>
      <c r="I22" s="4">
        <v>522</v>
      </c>
      <c r="J22" s="4">
        <v>309</v>
      </c>
      <c r="K22" s="52">
        <f t="shared" si="2"/>
        <v>0.14365411436541142</v>
      </c>
      <c r="L22" s="11">
        <f t="shared" si="3"/>
        <v>1842</v>
      </c>
    </row>
    <row r="23" spans="1:14" ht="15.75" thickBot="1" x14ac:dyDescent="0.3">
      <c r="A23" s="117"/>
      <c r="B23" s="16" t="s">
        <v>4</v>
      </c>
      <c r="C23" s="26">
        <v>46015</v>
      </c>
      <c r="D23" s="8">
        <v>30024</v>
      </c>
      <c r="E23" s="8">
        <v>33224</v>
      </c>
      <c r="F23" s="53">
        <f t="shared" si="0"/>
        <v>0.72202542649136148</v>
      </c>
      <c r="G23" s="9">
        <v>12791</v>
      </c>
      <c r="H23" s="19">
        <f t="shared" ref="H23:L23" si="7">SUM(H19:H22)</f>
        <v>54516</v>
      </c>
      <c r="I23" s="8">
        <f t="shared" si="7"/>
        <v>34601</v>
      </c>
      <c r="J23" s="8">
        <f t="shared" si="7"/>
        <v>36349</v>
      </c>
      <c r="K23" s="53">
        <f t="shared" si="2"/>
        <v>0.66675838286007783</v>
      </c>
      <c r="L23" s="9">
        <f t="shared" si="7"/>
        <v>18167</v>
      </c>
    </row>
    <row r="24" spans="1:14" x14ac:dyDescent="0.25">
      <c r="A24" s="115">
        <v>2020</v>
      </c>
      <c r="B24" s="3" t="s">
        <v>0</v>
      </c>
      <c r="C24" s="24">
        <v>3238</v>
      </c>
      <c r="D24" s="7">
        <v>2323</v>
      </c>
      <c r="E24" s="7">
        <v>2049</v>
      </c>
      <c r="F24" s="54">
        <f t="shared" si="0"/>
        <v>0.63279802347127856</v>
      </c>
      <c r="G24" s="10">
        <f t="shared" si="1"/>
        <v>1189</v>
      </c>
      <c r="H24" s="17">
        <v>6889</v>
      </c>
      <c r="I24" s="7">
        <v>4466</v>
      </c>
      <c r="J24" s="7">
        <v>3320</v>
      </c>
      <c r="K24" s="54">
        <f t="shared" si="2"/>
        <v>0.48192771084337349</v>
      </c>
      <c r="L24" s="10">
        <f t="shared" si="3"/>
        <v>3569</v>
      </c>
    </row>
    <row r="25" spans="1:14" x14ac:dyDescent="0.25">
      <c r="A25" s="116"/>
      <c r="B25" s="2" t="s">
        <v>15</v>
      </c>
      <c r="C25" s="90">
        <v>2287</v>
      </c>
      <c r="D25" s="64">
        <v>1356</v>
      </c>
      <c r="E25" s="64">
        <v>1290</v>
      </c>
      <c r="F25" s="101">
        <f t="shared" si="0"/>
        <v>0.56405771753388723</v>
      </c>
      <c r="G25" s="65">
        <f t="shared" si="1"/>
        <v>997</v>
      </c>
      <c r="H25" s="91">
        <v>3562</v>
      </c>
      <c r="I25" s="64">
        <v>1788</v>
      </c>
      <c r="J25" s="64">
        <v>2067</v>
      </c>
      <c r="K25" s="101">
        <f t="shared" si="2"/>
        <v>0.58029197080291972</v>
      </c>
      <c r="L25" s="65">
        <f t="shared" si="3"/>
        <v>1495</v>
      </c>
    </row>
    <row r="26" spans="1:14" x14ac:dyDescent="0.25">
      <c r="A26" s="116"/>
      <c r="B26" s="2" t="s">
        <v>2</v>
      </c>
      <c r="C26" s="90">
        <v>26183</v>
      </c>
      <c r="D26" s="64">
        <v>19213</v>
      </c>
      <c r="E26" s="64">
        <v>20874</v>
      </c>
      <c r="F26" s="101">
        <f t="shared" si="0"/>
        <v>0.7972348470381545</v>
      </c>
      <c r="G26" s="65">
        <v>5309</v>
      </c>
      <c r="H26" s="91">
        <v>36755</v>
      </c>
      <c r="I26" s="64">
        <v>24622</v>
      </c>
      <c r="J26" s="64">
        <v>25848</v>
      </c>
      <c r="K26" s="101">
        <f t="shared" si="2"/>
        <v>0.7032512583321997</v>
      </c>
      <c r="L26" s="65">
        <f t="shared" si="3"/>
        <v>10907</v>
      </c>
    </row>
    <row r="27" spans="1:14" x14ac:dyDescent="0.25">
      <c r="A27" s="116"/>
      <c r="B27" s="2" t="s">
        <v>3</v>
      </c>
      <c r="C27" s="90">
        <v>613</v>
      </c>
      <c r="D27" s="64">
        <v>114</v>
      </c>
      <c r="E27" s="64">
        <v>104</v>
      </c>
      <c r="F27" s="101">
        <f t="shared" si="0"/>
        <v>0.16965742251223492</v>
      </c>
      <c r="G27" s="65">
        <f t="shared" si="1"/>
        <v>509</v>
      </c>
      <c r="H27" s="91">
        <v>2251</v>
      </c>
      <c r="I27" s="64">
        <v>409</v>
      </c>
      <c r="J27" s="64">
        <v>411</v>
      </c>
      <c r="K27" s="101">
        <f t="shared" si="2"/>
        <v>0.18258551754775657</v>
      </c>
      <c r="L27" s="65">
        <f t="shared" si="3"/>
        <v>1840</v>
      </c>
    </row>
    <row r="28" spans="1:14" ht="15.75" thickBot="1" x14ac:dyDescent="0.3">
      <c r="A28" s="117"/>
      <c r="B28" s="15" t="s">
        <v>4</v>
      </c>
      <c r="C28" s="26">
        <f>SUM(C24:C27)</f>
        <v>32321</v>
      </c>
      <c r="D28" s="8">
        <f>SUM(D24:D27)</f>
        <v>23006</v>
      </c>
      <c r="E28" s="8">
        <f>SUM(E24:E27)</f>
        <v>24317</v>
      </c>
      <c r="F28" s="53">
        <f t="shared" si="0"/>
        <v>0.75235914730361064</v>
      </c>
      <c r="G28" s="9">
        <f t="shared" ref="G28" si="8">C28-E28</f>
        <v>8004</v>
      </c>
      <c r="H28" s="19">
        <f>SUM(H24:H27)</f>
        <v>49457</v>
      </c>
      <c r="I28" s="8">
        <f>SUM(I24:I27)</f>
        <v>31285</v>
      </c>
      <c r="J28" s="8">
        <f>SUM(J24:J27)</f>
        <v>31646</v>
      </c>
      <c r="K28" s="53">
        <f t="shared" si="2"/>
        <v>0.6398689770912106</v>
      </c>
      <c r="L28" s="9">
        <f t="shared" ref="L28" si="9">H28-J28</f>
        <v>17811</v>
      </c>
    </row>
  </sheetData>
  <mergeCells count="10">
    <mergeCell ref="A9:A13"/>
    <mergeCell ref="A14:A18"/>
    <mergeCell ref="A19:A23"/>
    <mergeCell ref="A24:A28"/>
    <mergeCell ref="A4:A8"/>
    <mergeCell ref="A1:L1"/>
    <mergeCell ref="C2:G2"/>
    <mergeCell ref="H2:L2"/>
    <mergeCell ref="A2:A3"/>
    <mergeCell ref="B2:B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133"/>
  <sheetViews>
    <sheetView workbookViewId="0">
      <pane xSplit="3" ySplit="3" topLeftCell="D109" activePane="bottomRight" state="frozen"/>
      <selection pane="topRight" activeCell="D1" sqref="D1"/>
      <selection pane="bottomLeft" activeCell="A4" sqref="A4"/>
      <selection pane="bottomRight" activeCell="C132" sqref="C132:C133"/>
    </sheetView>
  </sheetViews>
  <sheetFormatPr defaultRowHeight="15" x14ac:dyDescent="0.25"/>
  <cols>
    <col min="2" max="2" width="10.85546875" bestFit="1" customWidth="1"/>
    <col min="3" max="3" width="13.7109375" customWidth="1"/>
    <col min="4" max="6" width="10.85546875" customWidth="1"/>
    <col min="7" max="7" width="15.7109375" customWidth="1"/>
    <col min="8" max="11" width="10.85546875" customWidth="1"/>
    <col min="12" max="12" width="15.85546875" customWidth="1"/>
    <col min="13" max="13" width="10.85546875" customWidth="1"/>
  </cols>
  <sheetData>
    <row r="1" spans="1:13" ht="15.75" thickBot="1" x14ac:dyDescent="0.3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x14ac:dyDescent="0.25">
      <c r="A2" s="106" t="s">
        <v>1</v>
      </c>
      <c r="B2" s="108" t="s">
        <v>54</v>
      </c>
      <c r="C2" s="107" t="s">
        <v>43</v>
      </c>
      <c r="D2" s="106" t="s">
        <v>48</v>
      </c>
      <c r="E2" s="107"/>
      <c r="F2" s="107"/>
      <c r="G2" s="108"/>
      <c r="H2" s="109"/>
      <c r="I2" s="110" t="s">
        <v>41</v>
      </c>
      <c r="J2" s="107"/>
      <c r="K2" s="107"/>
      <c r="L2" s="108"/>
      <c r="M2" s="109"/>
    </row>
    <row r="3" spans="1:13" ht="60.75" thickBot="1" x14ac:dyDescent="0.3">
      <c r="A3" s="136"/>
      <c r="B3" s="120"/>
      <c r="C3" s="137"/>
      <c r="D3" s="22" t="s">
        <v>51</v>
      </c>
      <c r="E3" s="6" t="s">
        <v>45</v>
      </c>
      <c r="F3" s="6" t="s">
        <v>46</v>
      </c>
      <c r="G3" s="51" t="s">
        <v>49</v>
      </c>
      <c r="H3" s="23" t="s">
        <v>47</v>
      </c>
      <c r="I3" s="22" t="s">
        <v>51</v>
      </c>
      <c r="J3" s="6" t="s">
        <v>45</v>
      </c>
      <c r="K3" s="6" t="s">
        <v>46</v>
      </c>
      <c r="L3" s="51" t="s">
        <v>49</v>
      </c>
      <c r="M3" s="23" t="s">
        <v>47</v>
      </c>
    </row>
    <row r="4" spans="1:13" x14ac:dyDescent="0.25">
      <c r="A4" s="121">
        <v>2016</v>
      </c>
      <c r="B4" s="99" t="s">
        <v>8</v>
      </c>
      <c r="C4" s="126" t="s">
        <v>0</v>
      </c>
      <c r="D4" s="27">
        <v>2276</v>
      </c>
      <c r="E4" s="5">
        <v>652</v>
      </c>
      <c r="F4" s="5">
        <v>1270</v>
      </c>
      <c r="G4" s="55">
        <f>F4/D4</f>
        <v>0.55799648506151145</v>
      </c>
      <c r="H4" s="13">
        <f t="shared" ref="H4:H10" si="0">D4-F4</f>
        <v>1006</v>
      </c>
      <c r="I4" s="20">
        <v>4400</v>
      </c>
      <c r="J4" s="5">
        <v>1055</v>
      </c>
      <c r="K4" s="5">
        <v>2297</v>
      </c>
      <c r="L4" s="55">
        <f>K4/I4</f>
        <v>0.52204545454545459</v>
      </c>
      <c r="M4" s="13">
        <f>I4-K4</f>
        <v>2103</v>
      </c>
    </row>
    <row r="5" spans="1:13" x14ac:dyDescent="0.25">
      <c r="A5" s="122"/>
      <c r="B5" s="97" t="s">
        <v>9</v>
      </c>
      <c r="C5" s="125"/>
      <c r="D5" s="25">
        <v>1028</v>
      </c>
      <c r="E5" s="4">
        <v>220</v>
      </c>
      <c r="F5" s="4">
        <v>418</v>
      </c>
      <c r="G5" s="52">
        <f t="shared" ref="G5:G68" si="1">F5/D5</f>
        <v>0.4066147859922179</v>
      </c>
      <c r="H5" s="11">
        <f t="shared" si="0"/>
        <v>610</v>
      </c>
      <c r="I5" s="18">
        <v>1892</v>
      </c>
      <c r="J5" s="4">
        <v>428</v>
      </c>
      <c r="K5" s="4">
        <v>608</v>
      </c>
      <c r="L5" s="52">
        <f t="shared" ref="L5:L68" si="2">K5/I5</f>
        <v>0.32135306553911203</v>
      </c>
      <c r="M5" s="11">
        <f t="shared" ref="M5:M10" si="3">I5-K5</f>
        <v>1284</v>
      </c>
    </row>
    <row r="6" spans="1:13" x14ac:dyDescent="0.25">
      <c r="A6" s="122"/>
      <c r="B6" s="97" t="s">
        <v>10</v>
      </c>
      <c r="C6" s="125"/>
      <c r="D6" s="25">
        <v>465</v>
      </c>
      <c r="E6" s="4">
        <v>369</v>
      </c>
      <c r="F6" s="4">
        <v>392</v>
      </c>
      <c r="G6" s="52">
        <f t="shared" si="1"/>
        <v>0.84301075268817205</v>
      </c>
      <c r="H6" s="11">
        <f t="shared" si="0"/>
        <v>73</v>
      </c>
      <c r="I6" s="18">
        <v>723</v>
      </c>
      <c r="J6" s="4">
        <v>567</v>
      </c>
      <c r="K6" s="4">
        <v>582</v>
      </c>
      <c r="L6" s="52">
        <f t="shared" si="2"/>
        <v>0.80497925311203322</v>
      </c>
      <c r="M6" s="11">
        <f t="shared" si="3"/>
        <v>141</v>
      </c>
    </row>
    <row r="7" spans="1:13" x14ac:dyDescent="0.25">
      <c r="A7" s="122"/>
      <c r="B7" s="97" t="s">
        <v>11</v>
      </c>
      <c r="C7" s="125"/>
      <c r="D7" s="25">
        <v>418</v>
      </c>
      <c r="E7" s="4">
        <v>323</v>
      </c>
      <c r="F7" s="4">
        <v>327</v>
      </c>
      <c r="G7" s="52">
        <f t="shared" si="1"/>
        <v>0.78229665071770338</v>
      </c>
      <c r="H7" s="11">
        <f t="shared" si="0"/>
        <v>91</v>
      </c>
      <c r="I7" s="18">
        <v>726</v>
      </c>
      <c r="J7" s="4">
        <v>526</v>
      </c>
      <c r="K7" s="4">
        <v>507</v>
      </c>
      <c r="L7" s="52">
        <f t="shared" si="2"/>
        <v>0.69834710743801653</v>
      </c>
      <c r="M7" s="11">
        <f t="shared" si="3"/>
        <v>219</v>
      </c>
    </row>
    <row r="8" spans="1:13" x14ac:dyDescent="0.25">
      <c r="A8" s="122"/>
      <c r="B8" s="97" t="s">
        <v>12</v>
      </c>
      <c r="C8" s="125"/>
      <c r="D8" s="25">
        <v>302</v>
      </c>
      <c r="E8" s="4">
        <v>179</v>
      </c>
      <c r="F8" s="4">
        <v>219</v>
      </c>
      <c r="G8" s="52">
        <f t="shared" si="1"/>
        <v>0.72516556291390732</v>
      </c>
      <c r="H8" s="11">
        <f t="shared" si="0"/>
        <v>83</v>
      </c>
      <c r="I8" s="18">
        <v>435</v>
      </c>
      <c r="J8" s="4">
        <v>238</v>
      </c>
      <c r="K8" s="4">
        <v>291</v>
      </c>
      <c r="L8" s="52">
        <f t="shared" si="2"/>
        <v>0.66896551724137931</v>
      </c>
      <c r="M8" s="11">
        <f t="shared" si="3"/>
        <v>144</v>
      </c>
    </row>
    <row r="9" spans="1:13" x14ac:dyDescent="0.25">
      <c r="A9" s="122"/>
      <c r="B9" s="97" t="s">
        <v>13</v>
      </c>
      <c r="C9" s="125"/>
      <c r="D9" s="25">
        <v>354</v>
      </c>
      <c r="E9" s="4">
        <v>315</v>
      </c>
      <c r="F9" s="4">
        <v>316</v>
      </c>
      <c r="G9" s="52">
        <f t="shared" si="1"/>
        <v>0.89265536723163841</v>
      </c>
      <c r="H9" s="11">
        <f t="shared" si="0"/>
        <v>38</v>
      </c>
      <c r="I9" s="18">
        <v>625</v>
      </c>
      <c r="J9" s="4">
        <v>557</v>
      </c>
      <c r="K9" s="4">
        <v>536</v>
      </c>
      <c r="L9" s="52">
        <f t="shared" si="2"/>
        <v>0.85760000000000003</v>
      </c>
      <c r="M9" s="11">
        <f t="shared" si="3"/>
        <v>89</v>
      </c>
    </row>
    <row r="10" spans="1:13" x14ac:dyDescent="0.25">
      <c r="A10" s="122"/>
      <c r="B10" s="97" t="s">
        <v>14</v>
      </c>
      <c r="C10" s="125"/>
      <c r="D10" s="25">
        <v>272</v>
      </c>
      <c r="E10" s="4">
        <v>184</v>
      </c>
      <c r="F10" s="4">
        <v>190</v>
      </c>
      <c r="G10" s="52">
        <f t="shared" si="1"/>
        <v>0.69852941176470584</v>
      </c>
      <c r="H10" s="11">
        <f t="shared" si="0"/>
        <v>82</v>
      </c>
      <c r="I10" s="18">
        <v>456</v>
      </c>
      <c r="J10" s="4">
        <v>291</v>
      </c>
      <c r="K10" s="4">
        <v>290</v>
      </c>
      <c r="L10" s="52">
        <f t="shared" si="2"/>
        <v>0.63596491228070173</v>
      </c>
      <c r="M10" s="11">
        <f t="shared" si="3"/>
        <v>166</v>
      </c>
    </row>
    <row r="11" spans="1:13" x14ac:dyDescent="0.25">
      <c r="A11" s="122"/>
      <c r="B11" s="100" t="s">
        <v>4</v>
      </c>
      <c r="C11" s="125"/>
      <c r="D11" s="29">
        <f>SUM(D4:D10)</f>
        <v>5115</v>
      </c>
      <c r="E11" s="30">
        <f t="shared" ref="E11:F11" si="4">SUM(E4:E10)</f>
        <v>2242</v>
      </c>
      <c r="F11" s="30">
        <f t="shared" si="4"/>
        <v>3132</v>
      </c>
      <c r="G11" s="57">
        <f t="shared" si="1"/>
        <v>0.61231671554252198</v>
      </c>
      <c r="H11" s="31">
        <f>SUM(H4:H10)</f>
        <v>1983</v>
      </c>
      <c r="I11" s="32">
        <f>SUM(I4:I10)</f>
        <v>9257</v>
      </c>
      <c r="J11" s="30">
        <f t="shared" ref="J11" si="5">SUM(J4:J10)</f>
        <v>3662</v>
      </c>
      <c r="K11" s="30">
        <f t="shared" ref="K11" si="6">SUM(K4:K10)</f>
        <v>5111</v>
      </c>
      <c r="L11" s="57">
        <f t="shared" si="2"/>
        <v>0.55212271794317813</v>
      </c>
      <c r="M11" s="31">
        <f t="shared" ref="M11" si="7">SUM(M4:M10)</f>
        <v>4146</v>
      </c>
    </row>
    <row r="12" spans="1:13" x14ac:dyDescent="0.25">
      <c r="A12" s="122"/>
      <c r="B12" s="97" t="s">
        <v>8</v>
      </c>
      <c r="C12" s="125" t="s">
        <v>15</v>
      </c>
      <c r="D12" s="25">
        <v>1886</v>
      </c>
      <c r="E12" s="4">
        <v>567</v>
      </c>
      <c r="F12" s="4">
        <v>817</v>
      </c>
      <c r="G12" s="52">
        <f t="shared" si="1"/>
        <v>0.43319194061505834</v>
      </c>
      <c r="H12" s="11">
        <f t="shared" ref="H12:H18" si="8">D12-F12</f>
        <v>1069</v>
      </c>
      <c r="I12" s="18">
        <v>2901</v>
      </c>
      <c r="J12" s="4">
        <v>793</v>
      </c>
      <c r="K12" s="4">
        <v>950</v>
      </c>
      <c r="L12" s="52">
        <f t="shared" si="2"/>
        <v>0.32747328507411239</v>
      </c>
      <c r="M12" s="11">
        <f t="shared" ref="M12:M18" si="9">I12-K12</f>
        <v>1951</v>
      </c>
    </row>
    <row r="13" spans="1:13" x14ac:dyDescent="0.25">
      <c r="A13" s="122"/>
      <c r="B13" s="97" t="s">
        <v>9</v>
      </c>
      <c r="C13" s="125"/>
      <c r="D13" s="25">
        <v>466</v>
      </c>
      <c r="E13" s="4">
        <v>183</v>
      </c>
      <c r="F13" s="4">
        <v>226</v>
      </c>
      <c r="G13" s="52">
        <f t="shared" si="1"/>
        <v>0.48497854077253216</v>
      </c>
      <c r="H13" s="11">
        <f t="shared" si="8"/>
        <v>240</v>
      </c>
      <c r="I13" s="18">
        <v>833</v>
      </c>
      <c r="J13" s="4">
        <v>263</v>
      </c>
      <c r="K13" s="4">
        <v>270</v>
      </c>
      <c r="L13" s="52">
        <f t="shared" si="2"/>
        <v>0.32412965186074427</v>
      </c>
      <c r="M13" s="11">
        <f t="shared" si="9"/>
        <v>563</v>
      </c>
    </row>
    <row r="14" spans="1:13" x14ac:dyDescent="0.25">
      <c r="A14" s="122"/>
      <c r="B14" s="97" t="s">
        <v>10</v>
      </c>
      <c r="C14" s="125"/>
      <c r="D14" s="25">
        <v>352</v>
      </c>
      <c r="E14" s="4">
        <v>201</v>
      </c>
      <c r="F14" s="4">
        <v>328</v>
      </c>
      <c r="G14" s="52">
        <f t="shared" si="1"/>
        <v>0.93181818181818177</v>
      </c>
      <c r="H14" s="11">
        <f t="shared" si="8"/>
        <v>24</v>
      </c>
      <c r="I14" s="18">
        <v>558</v>
      </c>
      <c r="J14" s="4">
        <v>324</v>
      </c>
      <c r="K14" s="4">
        <v>513</v>
      </c>
      <c r="L14" s="52">
        <f t="shared" si="2"/>
        <v>0.91935483870967738</v>
      </c>
      <c r="M14" s="11">
        <f t="shared" si="9"/>
        <v>45</v>
      </c>
    </row>
    <row r="15" spans="1:13" x14ac:dyDescent="0.25">
      <c r="A15" s="122"/>
      <c r="B15" s="97" t="s">
        <v>11</v>
      </c>
      <c r="C15" s="125"/>
      <c r="D15" s="25">
        <v>463</v>
      </c>
      <c r="E15" s="4">
        <v>268</v>
      </c>
      <c r="F15" s="4">
        <v>275</v>
      </c>
      <c r="G15" s="52">
        <f t="shared" si="1"/>
        <v>0.59395248380129595</v>
      </c>
      <c r="H15" s="11">
        <f t="shared" si="8"/>
        <v>188</v>
      </c>
      <c r="I15" s="18">
        <v>692</v>
      </c>
      <c r="J15" s="4">
        <v>374</v>
      </c>
      <c r="K15" s="4">
        <v>393</v>
      </c>
      <c r="L15" s="52">
        <f t="shared" si="2"/>
        <v>0.56791907514450868</v>
      </c>
      <c r="M15" s="11">
        <f t="shared" si="9"/>
        <v>299</v>
      </c>
    </row>
    <row r="16" spans="1:13" x14ac:dyDescent="0.25">
      <c r="A16" s="122"/>
      <c r="B16" s="97" t="s">
        <v>12</v>
      </c>
      <c r="C16" s="125"/>
      <c r="D16" s="25">
        <v>441</v>
      </c>
      <c r="E16" s="4">
        <v>295</v>
      </c>
      <c r="F16" s="4">
        <v>227</v>
      </c>
      <c r="G16" s="52">
        <f t="shared" si="1"/>
        <v>0.51473922902494329</v>
      </c>
      <c r="H16" s="11">
        <f t="shared" si="8"/>
        <v>214</v>
      </c>
      <c r="I16" s="18">
        <v>614</v>
      </c>
      <c r="J16" s="4">
        <v>411</v>
      </c>
      <c r="K16" s="4">
        <v>302</v>
      </c>
      <c r="L16" s="52">
        <f t="shared" si="2"/>
        <v>0.49185667752442996</v>
      </c>
      <c r="M16" s="11">
        <f t="shared" si="9"/>
        <v>312</v>
      </c>
    </row>
    <row r="17" spans="1:13" x14ac:dyDescent="0.25">
      <c r="A17" s="122"/>
      <c r="B17" s="97" t="s">
        <v>13</v>
      </c>
      <c r="C17" s="125"/>
      <c r="D17" s="25">
        <v>239</v>
      </c>
      <c r="E17" s="4">
        <v>238</v>
      </c>
      <c r="F17" s="4">
        <v>236</v>
      </c>
      <c r="G17" s="52">
        <f t="shared" si="1"/>
        <v>0.9874476987447699</v>
      </c>
      <c r="H17" s="11">
        <f t="shared" si="8"/>
        <v>3</v>
      </c>
      <c r="I17" s="18">
        <v>345</v>
      </c>
      <c r="J17" s="4">
        <v>344</v>
      </c>
      <c r="K17" s="4">
        <v>339</v>
      </c>
      <c r="L17" s="52">
        <f t="shared" si="2"/>
        <v>0.9826086956521739</v>
      </c>
      <c r="M17" s="11">
        <f t="shared" si="9"/>
        <v>6</v>
      </c>
    </row>
    <row r="18" spans="1:13" x14ac:dyDescent="0.25">
      <c r="A18" s="122"/>
      <c r="B18" s="97" t="s">
        <v>14</v>
      </c>
      <c r="C18" s="125"/>
      <c r="D18" s="25">
        <v>155</v>
      </c>
      <c r="E18" s="4">
        <v>105</v>
      </c>
      <c r="F18" s="4">
        <v>106</v>
      </c>
      <c r="G18" s="52">
        <f t="shared" si="1"/>
        <v>0.68387096774193545</v>
      </c>
      <c r="H18" s="11">
        <f t="shared" si="8"/>
        <v>49</v>
      </c>
      <c r="I18" s="18">
        <v>206</v>
      </c>
      <c r="J18" s="4">
        <v>148</v>
      </c>
      <c r="K18" s="4">
        <v>139</v>
      </c>
      <c r="L18" s="52">
        <f t="shared" si="2"/>
        <v>0.67475728155339809</v>
      </c>
      <c r="M18" s="11">
        <f t="shared" si="9"/>
        <v>67</v>
      </c>
    </row>
    <row r="19" spans="1:13" x14ac:dyDescent="0.25">
      <c r="A19" s="122"/>
      <c r="B19" s="97" t="s">
        <v>4</v>
      </c>
      <c r="C19" s="125"/>
      <c r="D19" s="29">
        <f>SUM(D12:D18)</f>
        <v>4002</v>
      </c>
      <c r="E19" s="30">
        <f t="shared" ref="E19:F19" si="10">SUM(E12:E18)</f>
        <v>1857</v>
      </c>
      <c r="F19" s="30">
        <f t="shared" si="10"/>
        <v>2215</v>
      </c>
      <c r="G19" s="57">
        <f t="shared" si="1"/>
        <v>0.55347326336831582</v>
      </c>
      <c r="H19" s="31">
        <f>SUM(H12:H18)</f>
        <v>1787</v>
      </c>
      <c r="I19" s="32">
        <f>SUM(I12:I18)</f>
        <v>6149</v>
      </c>
      <c r="J19" s="30">
        <f t="shared" ref="J19:M19" si="11">SUM(J12:J18)</f>
        <v>2657</v>
      </c>
      <c r="K19" s="30">
        <f t="shared" si="11"/>
        <v>2906</v>
      </c>
      <c r="L19" s="57">
        <f t="shared" si="2"/>
        <v>0.47259717027158887</v>
      </c>
      <c r="M19" s="31">
        <f t="shared" si="11"/>
        <v>3243</v>
      </c>
    </row>
    <row r="20" spans="1:13" x14ac:dyDescent="0.25">
      <c r="A20" s="122"/>
      <c r="B20" s="97" t="s">
        <v>8</v>
      </c>
      <c r="C20" s="125" t="s">
        <v>2</v>
      </c>
      <c r="D20" s="25">
        <v>17996</v>
      </c>
      <c r="E20" s="4">
        <v>7599</v>
      </c>
      <c r="F20" s="4">
        <v>10004</v>
      </c>
      <c r="G20" s="52">
        <f t="shared" si="1"/>
        <v>0.55590131140253385</v>
      </c>
      <c r="H20" s="11">
        <f t="shared" ref="H20:H26" si="12">D20-F20</f>
        <v>7992</v>
      </c>
      <c r="I20" s="18">
        <v>23290</v>
      </c>
      <c r="J20" s="4">
        <v>9341</v>
      </c>
      <c r="K20" s="4">
        <v>11982</v>
      </c>
      <c r="L20" s="52">
        <f t="shared" si="2"/>
        <v>0.51446972949763847</v>
      </c>
      <c r="M20" s="11">
        <f t="shared" ref="M20:M26" si="13">I20-K20</f>
        <v>11308</v>
      </c>
    </row>
    <row r="21" spans="1:13" x14ac:dyDescent="0.25">
      <c r="A21" s="122"/>
      <c r="B21" s="97" t="s">
        <v>9</v>
      </c>
      <c r="C21" s="125"/>
      <c r="D21" s="25">
        <v>7670</v>
      </c>
      <c r="E21" s="4">
        <v>2067</v>
      </c>
      <c r="F21" s="4">
        <v>1592</v>
      </c>
      <c r="G21" s="52">
        <f t="shared" si="1"/>
        <v>0.20756192959582789</v>
      </c>
      <c r="H21" s="11">
        <f t="shared" si="12"/>
        <v>6078</v>
      </c>
      <c r="I21" s="18">
        <v>9948</v>
      </c>
      <c r="J21" s="4">
        <v>2779</v>
      </c>
      <c r="K21" s="4">
        <v>1908</v>
      </c>
      <c r="L21" s="52">
        <f t="shared" si="2"/>
        <v>0.19179734620024125</v>
      </c>
      <c r="M21" s="11">
        <f t="shared" si="13"/>
        <v>8040</v>
      </c>
    </row>
    <row r="22" spans="1:13" x14ac:dyDescent="0.25">
      <c r="A22" s="122"/>
      <c r="B22" s="97" t="s">
        <v>10</v>
      </c>
      <c r="C22" s="125"/>
      <c r="D22" s="25">
        <v>4331</v>
      </c>
      <c r="E22" s="4">
        <v>2879</v>
      </c>
      <c r="F22" s="4">
        <v>3181</v>
      </c>
      <c r="G22" s="52">
        <f t="shared" si="1"/>
        <v>0.73447240821981064</v>
      </c>
      <c r="H22" s="11">
        <f t="shared" si="12"/>
        <v>1150</v>
      </c>
      <c r="I22" s="18">
        <v>5451</v>
      </c>
      <c r="J22" s="4">
        <v>3544</v>
      </c>
      <c r="K22" s="4">
        <v>3889</v>
      </c>
      <c r="L22" s="52">
        <f t="shared" si="2"/>
        <v>0.71344707393138873</v>
      </c>
      <c r="M22" s="11">
        <f t="shared" si="13"/>
        <v>1562</v>
      </c>
    </row>
    <row r="23" spans="1:13" x14ac:dyDescent="0.25">
      <c r="A23" s="122"/>
      <c r="B23" s="97" t="s">
        <v>11</v>
      </c>
      <c r="C23" s="125"/>
      <c r="D23" s="25">
        <v>5796</v>
      </c>
      <c r="E23" s="4">
        <v>3451</v>
      </c>
      <c r="F23" s="4">
        <v>4157</v>
      </c>
      <c r="G23" s="52">
        <f t="shared" si="1"/>
        <v>0.71721877156659763</v>
      </c>
      <c r="H23" s="11">
        <f t="shared" si="12"/>
        <v>1639</v>
      </c>
      <c r="I23" s="18">
        <v>7738</v>
      </c>
      <c r="J23" s="4">
        <v>4307</v>
      </c>
      <c r="K23" s="4">
        <v>5115</v>
      </c>
      <c r="L23" s="52">
        <f t="shared" si="2"/>
        <v>0.66102352028948053</v>
      </c>
      <c r="M23" s="11">
        <f t="shared" si="13"/>
        <v>2623</v>
      </c>
    </row>
    <row r="24" spans="1:13" x14ac:dyDescent="0.25">
      <c r="A24" s="122"/>
      <c r="B24" s="97" t="s">
        <v>12</v>
      </c>
      <c r="C24" s="125"/>
      <c r="D24" s="25">
        <v>4781</v>
      </c>
      <c r="E24" s="4">
        <v>2634</v>
      </c>
      <c r="F24" s="4">
        <v>1819</v>
      </c>
      <c r="G24" s="52">
        <f t="shared" si="1"/>
        <v>0.38046433800460155</v>
      </c>
      <c r="H24" s="11">
        <f t="shared" si="12"/>
        <v>2962</v>
      </c>
      <c r="I24" s="18">
        <v>5978</v>
      </c>
      <c r="J24" s="4">
        <v>3140</v>
      </c>
      <c r="K24" s="4">
        <v>2236</v>
      </c>
      <c r="L24" s="52">
        <f t="shared" si="2"/>
        <v>0.3740381398461024</v>
      </c>
      <c r="M24" s="11">
        <f t="shared" si="13"/>
        <v>3742</v>
      </c>
    </row>
    <row r="25" spans="1:13" x14ac:dyDescent="0.25">
      <c r="A25" s="122"/>
      <c r="B25" s="97" t="s">
        <v>13</v>
      </c>
      <c r="C25" s="125"/>
      <c r="D25" s="25">
        <v>2405</v>
      </c>
      <c r="E25" s="4">
        <v>2354</v>
      </c>
      <c r="F25" s="4">
        <v>2386</v>
      </c>
      <c r="G25" s="52">
        <f t="shared" si="1"/>
        <v>0.99209979209979215</v>
      </c>
      <c r="H25" s="11">
        <f t="shared" si="12"/>
        <v>19</v>
      </c>
      <c r="I25" s="18">
        <v>2917</v>
      </c>
      <c r="J25" s="4">
        <v>2850</v>
      </c>
      <c r="K25" s="4">
        <v>2880</v>
      </c>
      <c r="L25" s="52">
        <f t="shared" si="2"/>
        <v>0.9873157353445321</v>
      </c>
      <c r="M25" s="11">
        <f t="shared" si="13"/>
        <v>37</v>
      </c>
    </row>
    <row r="26" spans="1:13" x14ac:dyDescent="0.25">
      <c r="A26" s="122"/>
      <c r="B26" s="97" t="s">
        <v>14</v>
      </c>
      <c r="C26" s="125"/>
      <c r="D26" s="25">
        <v>2882</v>
      </c>
      <c r="E26" s="4">
        <v>1938</v>
      </c>
      <c r="F26" s="4">
        <v>2012</v>
      </c>
      <c r="G26" s="52">
        <f t="shared" si="1"/>
        <v>0.69812630117973629</v>
      </c>
      <c r="H26" s="11">
        <f t="shared" si="12"/>
        <v>870</v>
      </c>
      <c r="I26" s="18">
        <v>3756</v>
      </c>
      <c r="J26" s="4">
        <v>2327</v>
      </c>
      <c r="K26" s="4">
        <v>2495</v>
      </c>
      <c r="L26" s="52">
        <f t="shared" si="2"/>
        <v>0.66427050053248138</v>
      </c>
      <c r="M26" s="11">
        <f t="shared" si="13"/>
        <v>1261</v>
      </c>
    </row>
    <row r="27" spans="1:13" x14ac:dyDescent="0.25">
      <c r="A27" s="122"/>
      <c r="B27" s="97" t="s">
        <v>4</v>
      </c>
      <c r="C27" s="125"/>
      <c r="D27" s="29">
        <f>SUM(D20:D26)</f>
        <v>45861</v>
      </c>
      <c r="E27" s="30">
        <f t="shared" ref="E27" si="14">SUM(E20:E26)</f>
        <v>22922</v>
      </c>
      <c r="F27" s="30">
        <f t="shared" ref="F27" si="15">SUM(F20:F26)</f>
        <v>25151</v>
      </c>
      <c r="G27" s="57">
        <f t="shared" si="1"/>
        <v>0.54841804583415099</v>
      </c>
      <c r="H27" s="31">
        <f t="shared" ref="H27" si="16">SUM(H20:H26)</f>
        <v>20710</v>
      </c>
      <c r="I27" s="32">
        <f>SUM(I20:I26)</f>
        <v>59078</v>
      </c>
      <c r="J27" s="30">
        <f t="shared" ref="J27" si="17">SUM(J20:J26)</f>
        <v>28288</v>
      </c>
      <c r="K27" s="30">
        <f t="shared" ref="K27" si="18">SUM(K20:K26)</f>
        <v>30505</v>
      </c>
      <c r="L27" s="57">
        <f t="shared" si="2"/>
        <v>0.51635126443007551</v>
      </c>
      <c r="M27" s="31">
        <f t="shared" ref="M27" si="19">SUM(M20:M26)</f>
        <v>28573</v>
      </c>
    </row>
    <row r="28" spans="1:13" x14ac:dyDescent="0.25">
      <c r="A28" s="122"/>
      <c r="B28" s="76" t="s">
        <v>3</v>
      </c>
      <c r="C28" s="129"/>
      <c r="D28" s="25">
        <v>545</v>
      </c>
      <c r="E28" s="4">
        <v>63</v>
      </c>
      <c r="F28" s="4">
        <v>182</v>
      </c>
      <c r="G28" s="52">
        <f t="shared" si="1"/>
        <v>0.33394495412844039</v>
      </c>
      <c r="H28" s="11">
        <f>D28-F28</f>
        <v>363</v>
      </c>
      <c r="I28" s="18">
        <v>2494</v>
      </c>
      <c r="J28" s="4">
        <v>251</v>
      </c>
      <c r="K28" s="4">
        <v>769</v>
      </c>
      <c r="L28" s="52">
        <f t="shared" si="2"/>
        <v>0.30834001603849237</v>
      </c>
      <c r="M28" s="65">
        <v>1725</v>
      </c>
    </row>
    <row r="29" spans="1:13" ht="15.75" thickBot="1" x14ac:dyDescent="0.3">
      <c r="A29" s="123"/>
      <c r="B29" s="61" t="s">
        <v>4</v>
      </c>
      <c r="C29" s="130"/>
      <c r="D29" s="40">
        <f>D11+D27+D19+D28</f>
        <v>55523</v>
      </c>
      <c r="E29" s="36">
        <f t="shared" ref="E29:M29" si="20">E11+E27+E19+E28</f>
        <v>27084</v>
      </c>
      <c r="F29" s="36">
        <f t="shared" si="20"/>
        <v>30680</v>
      </c>
      <c r="G29" s="58">
        <f t="shared" si="1"/>
        <v>0.55256380238819947</v>
      </c>
      <c r="H29" s="37">
        <f>H11+H27+H19+H28</f>
        <v>24843</v>
      </c>
      <c r="I29" s="38">
        <f t="shared" si="20"/>
        <v>76978</v>
      </c>
      <c r="J29" s="36">
        <f t="shared" si="20"/>
        <v>34858</v>
      </c>
      <c r="K29" s="36">
        <f t="shared" si="20"/>
        <v>39291</v>
      </c>
      <c r="L29" s="58">
        <f t="shared" si="2"/>
        <v>0.51041856114734074</v>
      </c>
      <c r="M29" s="37">
        <f t="shared" si="20"/>
        <v>37687</v>
      </c>
    </row>
    <row r="30" spans="1:13" x14ac:dyDescent="0.25">
      <c r="A30" s="127">
        <v>2017</v>
      </c>
      <c r="B30" s="96" t="s">
        <v>8</v>
      </c>
      <c r="C30" s="124" t="s">
        <v>0</v>
      </c>
      <c r="D30" s="24">
        <v>1580</v>
      </c>
      <c r="E30" s="7">
        <v>401</v>
      </c>
      <c r="F30" s="7">
        <v>888</v>
      </c>
      <c r="G30" s="54">
        <f t="shared" si="1"/>
        <v>0.5620253164556962</v>
      </c>
      <c r="H30" s="10">
        <f t="shared" ref="H30:H36" si="21">D30-F30</f>
        <v>692</v>
      </c>
      <c r="I30" s="17">
        <v>3273</v>
      </c>
      <c r="J30" s="7">
        <v>585</v>
      </c>
      <c r="K30" s="7">
        <v>1669</v>
      </c>
      <c r="L30" s="54">
        <f t="shared" si="2"/>
        <v>0.50992972807821568</v>
      </c>
      <c r="M30" s="10">
        <f>I30-K30</f>
        <v>1604</v>
      </c>
    </row>
    <row r="31" spans="1:13" x14ac:dyDescent="0.25">
      <c r="A31" s="122"/>
      <c r="B31" s="97" t="s">
        <v>9</v>
      </c>
      <c r="C31" s="125"/>
      <c r="D31" s="25">
        <v>746</v>
      </c>
      <c r="E31" s="4">
        <v>136</v>
      </c>
      <c r="F31" s="4">
        <v>294</v>
      </c>
      <c r="G31" s="52">
        <f t="shared" si="1"/>
        <v>0.3941018766756032</v>
      </c>
      <c r="H31" s="11">
        <f t="shared" si="21"/>
        <v>452</v>
      </c>
      <c r="I31" s="18">
        <v>1625</v>
      </c>
      <c r="J31" s="4">
        <v>341</v>
      </c>
      <c r="K31" s="4">
        <v>463</v>
      </c>
      <c r="L31" s="52">
        <f t="shared" si="2"/>
        <v>0.28492307692307695</v>
      </c>
      <c r="M31" s="11">
        <f t="shared" ref="M31:M36" si="22">I31-K31</f>
        <v>1162</v>
      </c>
    </row>
    <row r="32" spans="1:13" x14ac:dyDescent="0.25">
      <c r="A32" s="122"/>
      <c r="B32" s="97" t="s">
        <v>10</v>
      </c>
      <c r="C32" s="125"/>
      <c r="D32" s="25">
        <v>218</v>
      </c>
      <c r="E32" s="4">
        <v>145</v>
      </c>
      <c r="F32" s="4">
        <v>193</v>
      </c>
      <c r="G32" s="52">
        <f t="shared" si="1"/>
        <v>0.88532110091743121</v>
      </c>
      <c r="H32" s="11">
        <f t="shared" si="21"/>
        <v>25</v>
      </c>
      <c r="I32" s="18">
        <v>396</v>
      </c>
      <c r="J32" s="4">
        <v>255</v>
      </c>
      <c r="K32" s="4">
        <v>338</v>
      </c>
      <c r="L32" s="52">
        <f t="shared" si="2"/>
        <v>0.85353535353535348</v>
      </c>
      <c r="M32" s="11">
        <f t="shared" si="22"/>
        <v>58</v>
      </c>
    </row>
    <row r="33" spans="1:13" x14ac:dyDescent="0.25">
      <c r="A33" s="122"/>
      <c r="B33" s="97" t="s">
        <v>11</v>
      </c>
      <c r="C33" s="125"/>
      <c r="D33" s="25">
        <v>311</v>
      </c>
      <c r="E33" s="4">
        <v>220</v>
      </c>
      <c r="F33" s="4">
        <v>241</v>
      </c>
      <c r="G33" s="52">
        <f t="shared" si="1"/>
        <v>0.77491961414791</v>
      </c>
      <c r="H33" s="11">
        <f t="shared" si="21"/>
        <v>70</v>
      </c>
      <c r="I33" s="18">
        <v>554</v>
      </c>
      <c r="J33" s="4">
        <v>335</v>
      </c>
      <c r="K33" s="4">
        <v>439</v>
      </c>
      <c r="L33" s="52">
        <f t="shared" si="2"/>
        <v>0.79241877256317694</v>
      </c>
      <c r="M33" s="11">
        <f t="shared" si="22"/>
        <v>115</v>
      </c>
    </row>
    <row r="34" spans="1:13" x14ac:dyDescent="0.25">
      <c r="A34" s="122"/>
      <c r="B34" s="97" t="s">
        <v>12</v>
      </c>
      <c r="C34" s="125"/>
      <c r="D34" s="25">
        <v>310</v>
      </c>
      <c r="E34" s="4">
        <v>227</v>
      </c>
      <c r="F34" s="4">
        <v>213</v>
      </c>
      <c r="G34" s="52">
        <f t="shared" si="1"/>
        <v>0.68709677419354842</v>
      </c>
      <c r="H34" s="11">
        <f t="shared" si="21"/>
        <v>97</v>
      </c>
      <c r="I34" s="18">
        <v>525</v>
      </c>
      <c r="J34" s="4">
        <v>381</v>
      </c>
      <c r="K34" s="4">
        <v>337</v>
      </c>
      <c r="L34" s="52">
        <f t="shared" si="2"/>
        <v>0.64190476190476187</v>
      </c>
      <c r="M34" s="11">
        <f t="shared" si="22"/>
        <v>188</v>
      </c>
    </row>
    <row r="35" spans="1:13" x14ac:dyDescent="0.25">
      <c r="A35" s="122"/>
      <c r="B35" s="97" t="s">
        <v>13</v>
      </c>
      <c r="C35" s="125"/>
      <c r="D35" s="25">
        <v>308</v>
      </c>
      <c r="E35" s="4">
        <v>270</v>
      </c>
      <c r="F35" s="4">
        <v>291</v>
      </c>
      <c r="G35" s="52">
        <f t="shared" si="1"/>
        <v>0.94480519480519476</v>
      </c>
      <c r="H35" s="11">
        <f t="shared" si="21"/>
        <v>17</v>
      </c>
      <c r="I35" s="18">
        <v>503</v>
      </c>
      <c r="J35" s="4">
        <v>414</v>
      </c>
      <c r="K35" s="4">
        <v>463</v>
      </c>
      <c r="L35" s="52">
        <f t="shared" si="2"/>
        <v>0.92047713717693835</v>
      </c>
      <c r="M35" s="11">
        <f t="shared" si="22"/>
        <v>40</v>
      </c>
    </row>
    <row r="36" spans="1:13" x14ac:dyDescent="0.25">
      <c r="A36" s="122"/>
      <c r="B36" s="97" t="s">
        <v>14</v>
      </c>
      <c r="C36" s="125"/>
      <c r="D36" s="25">
        <v>194</v>
      </c>
      <c r="E36" s="4">
        <v>112</v>
      </c>
      <c r="F36" s="4">
        <v>150</v>
      </c>
      <c r="G36" s="52">
        <f t="shared" si="1"/>
        <v>0.77319587628865982</v>
      </c>
      <c r="H36" s="11">
        <f t="shared" si="21"/>
        <v>44</v>
      </c>
      <c r="I36" s="18">
        <v>379</v>
      </c>
      <c r="J36" s="4">
        <v>213</v>
      </c>
      <c r="K36" s="4">
        <v>284</v>
      </c>
      <c r="L36" s="52">
        <f t="shared" si="2"/>
        <v>0.74934036939313986</v>
      </c>
      <c r="M36" s="11">
        <f t="shared" si="22"/>
        <v>95</v>
      </c>
    </row>
    <row r="37" spans="1:13" x14ac:dyDescent="0.25">
      <c r="A37" s="122"/>
      <c r="B37" s="97" t="s">
        <v>4</v>
      </c>
      <c r="C37" s="125"/>
      <c r="D37" s="29">
        <f>SUM(D30:D36)</f>
        <v>3667</v>
      </c>
      <c r="E37" s="30">
        <f t="shared" ref="E37:F37" si="23">SUM(E30:E36)</f>
        <v>1511</v>
      </c>
      <c r="F37" s="30">
        <f t="shared" si="23"/>
        <v>2270</v>
      </c>
      <c r="G37" s="57">
        <f t="shared" si="1"/>
        <v>0.61903463321516228</v>
      </c>
      <c r="H37" s="31">
        <f>SUM(H30:H36)</f>
        <v>1397</v>
      </c>
      <c r="I37" s="32">
        <f>SUM(I30:I36)</f>
        <v>7255</v>
      </c>
      <c r="J37" s="30">
        <f t="shared" ref="J37:M37" si="24">SUM(J30:J36)</f>
        <v>2524</v>
      </c>
      <c r="K37" s="30">
        <f t="shared" si="24"/>
        <v>3993</v>
      </c>
      <c r="L37" s="57">
        <f t="shared" si="2"/>
        <v>0.55037904893177114</v>
      </c>
      <c r="M37" s="31">
        <f t="shared" si="24"/>
        <v>3262</v>
      </c>
    </row>
    <row r="38" spans="1:13" x14ac:dyDescent="0.25">
      <c r="A38" s="122"/>
      <c r="B38" s="97" t="s">
        <v>8</v>
      </c>
      <c r="C38" s="125" t="s">
        <v>15</v>
      </c>
      <c r="D38" s="25">
        <v>1689</v>
      </c>
      <c r="E38" s="4">
        <v>620</v>
      </c>
      <c r="F38" s="4">
        <v>1076</v>
      </c>
      <c r="G38" s="52">
        <f t="shared" si="1"/>
        <v>0.63706335109532264</v>
      </c>
      <c r="H38" s="11">
        <f t="shared" ref="H38:H44" si="25">D38-F38</f>
        <v>613</v>
      </c>
      <c r="I38" s="18">
        <v>2883</v>
      </c>
      <c r="J38" s="4">
        <v>932</v>
      </c>
      <c r="K38" s="4">
        <v>1482</v>
      </c>
      <c r="L38" s="52">
        <f t="shared" si="2"/>
        <v>0.51404786680541104</v>
      </c>
      <c r="M38" s="11">
        <f t="shared" ref="M38:M44" si="26">I38-K38</f>
        <v>1401</v>
      </c>
    </row>
    <row r="39" spans="1:13" x14ac:dyDescent="0.25">
      <c r="A39" s="122"/>
      <c r="B39" s="97" t="s">
        <v>9</v>
      </c>
      <c r="C39" s="125"/>
      <c r="D39" s="25">
        <v>434</v>
      </c>
      <c r="E39" s="4">
        <v>194</v>
      </c>
      <c r="F39" s="4">
        <v>237</v>
      </c>
      <c r="G39" s="52">
        <f t="shared" si="1"/>
        <v>0.54608294930875578</v>
      </c>
      <c r="H39" s="11">
        <f t="shared" si="25"/>
        <v>197</v>
      </c>
      <c r="I39" s="18">
        <v>948</v>
      </c>
      <c r="J39" s="4">
        <v>385</v>
      </c>
      <c r="K39" s="4">
        <v>336</v>
      </c>
      <c r="L39" s="52">
        <f t="shared" si="2"/>
        <v>0.35443037974683544</v>
      </c>
      <c r="M39" s="11">
        <f t="shared" si="26"/>
        <v>612</v>
      </c>
    </row>
    <row r="40" spans="1:13" x14ac:dyDescent="0.25">
      <c r="A40" s="122"/>
      <c r="B40" s="97" t="s">
        <v>10</v>
      </c>
      <c r="C40" s="125"/>
      <c r="D40" s="25">
        <v>274</v>
      </c>
      <c r="E40" s="4">
        <v>250</v>
      </c>
      <c r="F40" s="4">
        <v>249</v>
      </c>
      <c r="G40" s="52">
        <f t="shared" si="1"/>
        <v>0.90875912408759119</v>
      </c>
      <c r="H40" s="11">
        <f t="shared" si="25"/>
        <v>25</v>
      </c>
      <c r="I40" s="18">
        <v>423</v>
      </c>
      <c r="J40" s="4">
        <v>378</v>
      </c>
      <c r="K40" s="4">
        <v>392</v>
      </c>
      <c r="L40" s="52">
        <f t="shared" si="2"/>
        <v>0.92671394799054374</v>
      </c>
      <c r="M40" s="11">
        <f t="shared" si="26"/>
        <v>31</v>
      </c>
    </row>
    <row r="41" spans="1:13" x14ac:dyDescent="0.25">
      <c r="A41" s="122"/>
      <c r="B41" s="97" t="s">
        <v>11</v>
      </c>
      <c r="C41" s="125"/>
      <c r="D41" s="25">
        <v>467</v>
      </c>
      <c r="E41" s="4">
        <v>279</v>
      </c>
      <c r="F41" s="4">
        <v>326</v>
      </c>
      <c r="G41" s="52">
        <f t="shared" si="1"/>
        <v>0.69807280513918635</v>
      </c>
      <c r="H41" s="11">
        <f t="shared" si="25"/>
        <v>141</v>
      </c>
      <c r="I41" s="18">
        <v>708</v>
      </c>
      <c r="J41" s="4">
        <v>409</v>
      </c>
      <c r="K41" s="4">
        <v>482</v>
      </c>
      <c r="L41" s="52">
        <f t="shared" si="2"/>
        <v>0.6807909604519774</v>
      </c>
      <c r="M41" s="11">
        <f t="shared" si="26"/>
        <v>226</v>
      </c>
    </row>
    <row r="42" spans="1:13" x14ac:dyDescent="0.25">
      <c r="A42" s="122"/>
      <c r="B42" s="97" t="s">
        <v>12</v>
      </c>
      <c r="C42" s="125"/>
      <c r="D42" s="25">
        <v>532</v>
      </c>
      <c r="E42" s="4">
        <v>318</v>
      </c>
      <c r="F42" s="4">
        <v>520</v>
      </c>
      <c r="G42" s="52">
        <f t="shared" si="1"/>
        <v>0.97744360902255634</v>
      </c>
      <c r="H42" s="11">
        <f t="shared" si="25"/>
        <v>12</v>
      </c>
      <c r="I42" s="18">
        <v>723</v>
      </c>
      <c r="J42" s="4">
        <v>411</v>
      </c>
      <c r="K42" s="4">
        <v>702</v>
      </c>
      <c r="L42" s="52">
        <f t="shared" si="2"/>
        <v>0.97095435684647302</v>
      </c>
      <c r="M42" s="11">
        <f t="shared" si="26"/>
        <v>21</v>
      </c>
    </row>
    <row r="43" spans="1:13" x14ac:dyDescent="0.25">
      <c r="A43" s="122"/>
      <c r="B43" s="97" t="s">
        <v>13</v>
      </c>
      <c r="C43" s="125"/>
      <c r="D43" s="25">
        <v>249</v>
      </c>
      <c r="E43" s="4">
        <v>246</v>
      </c>
      <c r="F43" s="4">
        <v>234</v>
      </c>
      <c r="G43" s="52">
        <f t="shared" si="1"/>
        <v>0.93975903614457834</v>
      </c>
      <c r="H43" s="11">
        <f t="shared" si="25"/>
        <v>15</v>
      </c>
      <c r="I43" s="18">
        <v>403</v>
      </c>
      <c r="J43" s="4">
        <v>397</v>
      </c>
      <c r="K43" s="4">
        <v>381</v>
      </c>
      <c r="L43" s="52">
        <f t="shared" si="2"/>
        <v>0.94540942928039706</v>
      </c>
      <c r="M43" s="11">
        <f t="shared" si="26"/>
        <v>22</v>
      </c>
    </row>
    <row r="44" spans="1:13" x14ac:dyDescent="0.25">
      <c r="A44" s="122"/>
      <c r="B44" s="97" t="s">
        <v>14</v>
      </c>
      <c r="C44" s="125"/>
      <c r="D44" s="25">
        <v>215</v>
      </c>
      <c r="E44" s="4">
        <v>166</v>
      </c>
      <c r="F44" s="4">
        <v>179</v>
      </c>
      <c r="G44" s="52">
        <f t="shared" si="1"/>
        <v>0.83255813953488367</v>
      </c>
      <c r="H44" s="11">
        <f t="shared" si="25"/>
        <v>36</v>
      </c>
      <c r="I44" s="18">
        <v>289</v>
      </c>
      <c r="J44" s="4">
        <v>222</v>
      </c>
      <c r="K44" s="4">
        <v>251</v>
      </c>
      <c r="L44" s="52">
        <f t="shared" si="2"/>
        <v>0.86851211072664358</v>
      </c>
      <c r="M44" s="11">
        <f t="shared" si="26"/>
        <v>38</v>
      </c>
    </row>
    <row r="45" spans="1:13" x14ac:dyDescent="0.25">
      <c r="A45" s="122"/>
      <c r="B45" s="100" t="s">
        <v>4</v>
      </c>
      <c r="C45" s="125"/>
      <c r="D45" s="29">
        <f>SUM(D38:D44)</f>
        <v>3860</v>
      </c>
      <c r="E45" s="30">
        <f t="shared" ref="E45:F45" si="27">SUM(E38:E44)</f>
        <v>2073</v>
      </c>
      <c r="F45" s="30">
        <f t="shared" si="27"/>
        <v>2821</v>
      </c>
      <c r="G45" s="57">
        <f t="shared" si="1"/>
        <v>0.73082901554404145</v>
      </c>
      <c r="H45" s="31">
        <f>SUM(H38:H44)</f>
        <v>1039</v>
      </c>
      <c r="I45" s="32">
        <f>SUM(I38:I44)</f>
        <v>6377</v>
      </c>
      <c r="J45" s="30">
        <f t="shared" ref="J45:M45" si="28">SUM(J38:J44)</f>
        <v>3134</v>
      </c>
      <c r="K45" s="30">
        <f t="shared" si="28"/>
        <v>4026</v>
      </c>
      <c r="L45" s="57">
        <f t="shared" si="2"/>
        <v>0.63133134702838323</v>
      </c>
      <c r="M45" s="31">
        <f t="shared" si="28"/>
        <v>2351</v>
      </c>
    </row>
    <row r="46" spans="1:13" x14ac:dyDescent="0.25">
      <c r="A46" s="122"/>
      <c r="B46" s="97" t="s">
        <v>8</v>
      </c>
      <c r="C46" s="125" t="s">
        <v>2</v>
      </c>
      <c r="D46" s="25">
        <v>16333</v>
      </c>
      <c r="E46" s="4">
        <v>8180</v>
      </c>
      <c r="F46" s="4">
        <v>10786</v>
      </c>
      <c r="G46" s="52">
        <f t="shared" si="1"/>
        <v>0.660380824098451</v>
      </c>
      <c r="H46" s="11">
        <f t="shared" ref="H46:H52" si="29">D46-F46</f>
        <v>5547</v>
      </c>
      <c r="I46" s="18">
        <v>21780</v>
      </c>
      <c r="J46" s="4">
        <v>10234</v>
      </c>
      <c r="K46" s="66">
        <v>12800</v>
      </c>
      <c r="L46" s="52">
        <f t="shared" si="2"/>
        <v>0.58769513314967858</v>
      </c>
      <c r="M46" s="11">
        <f t="shared" ref="M46:M52" si="30">I46-K46</f>
        <v>8980</v>
      </c>
    </row>
    <row r="47" spans="1:13" x14ac:dyDescent="0.25">
      <c r="A47" s="122"/>
      <c r="B47" s="97" t="s">
        <v>9</v>
      </c>
      <c r="C47" s="125"/>
      <c r="D47" s="25">
        <v>7832</v>
      </c>
      <c r="E47" s="4">
        <v>1754</v>
      </c>
      <c r="F47" s="4">
        <v>2980</v>
      </c>
      <c r="G47" s="52">
        <f t="shared" si="1"/>
        <v>0.3804902962206333</v>
      </c>
      <c r="H47" s="11">
        <f t="shared" si="29"/>
        <v>4852</v>
      </c>
      <c r="I47" s="18">
        <v>10266</v>
      </c>
      <c r="J47" s="4">
        <v>2226</v>
      </c>
      <c r="K47" s="4">
        <v>3653</v>
      </c>
      <c r="L47" s="52">
        <f t="shared" si="2"/>
        <v>0.3558347944671732</v>
      </c>
      <c r="M47" s="11">
        <f t="shared" si="30"/>
        <v>6613</v>
      </c>
    </row>
    <row r="48" spans="1:13" x14ac:dyDescent="0.25">
      <c r="A48" s="122"/>
      <c r="B48" s="97" t="s">
        <v>10</v>
      </c>
      <c r="C48" s="125"/>
      <c r="D48" s="25">
        <v>4064</v>
      </c>
      <c r="E48" s="4">
        <v>2914</v>
      </c>
      <c r="F48" s="4">
        <v>3633</v>
      </c>
      <c r="G48" s="52">
        <f t="shared" si="1"/>
        <v>0.89394685039370081</v>
      </c>
      <c r="H48" s="11">
        <f t="shared" si="29"/>
        <v>431</v>
      </c>
      <c r="I48" s="18">
        <v>5015</v>
      </c>
      <c r="J48" s="4">
        <v>3453</v>
      </c>
      <c r="K48" s="4">
        <v>4354</v>
      </c>
      <c r="L48" s="52">
        <f t="shared" si="2"/>
        <v>0.86819541375872378</v>
      </c>
      <c r="M48" s="11">
        <f t="shared" si="30"/>
        <v>661</v>
      </c>
    </row>
    <row r="49" spans="1:13" x14ac:dyDescent="0.25">
      <c r="A49" s="122"/>
      <c r="B49" s="97" t="s">
        <v>11</v>
      </c>
      <c r="C49" s="125"/>
      <c r="D49" s="25">
        <v>5078</v>
      </c>
      <c r="E49" s="4">
        <v>3439</v>
      </c>
      <c r="F49" s="4">
        <v>3983</v>
      </c>
      <c r="G49" s="52">
        <f t="shared" si="1"/>
        <v>0.7843639228042536</v>
      </c>
      <c r="H49" s="11">
        <f t="shared" si="29"/>
        <v>1095</v>
      </c>
      <c r="I49" s="18">
        <v>7044</v>
      </c>
      <c r="J49" s="4">
        <v>4421</v>
      </c>
      <c r="K49" s="4">
        <v>5307</v>
      </c>
      <c r="L49" s="52">
        <f t="shared" si="2"/>
        <v>0.75340715502555367</v>
      </c>
      <c r="M49" s="11">
        <f t="shared" si="30"/>
        <v>1737</v>
      </c>
    </row>
    <row r="50" spans="1:13" x14ac:dyDescent="0.25">
      <c r="A50" s="122"/>
      <c r="B50" s="97" t="s">
        <v>12</v>
      </c>
      <c r="C50" s="125"/>
      <c r="D50" s="25">
        <v>5523</v>
      </c>
      <c r="E50" s="4">
        <v>2561</v>
      </c>
      <c r="F50" s="4">
        <v>5123</v>
      </c>
      <c r="G50" s="52">
        <f t="shared" si="1"/>
        <v>0.9275755929748325</v>
      </c>
      <c r="H50" s="11">
        <f t="shared" si="29"/>
        <v>400</v>
      </c>
      <c r="I50" s="18">
        <v>6997</v>
      </c>
      <c r="J50" s="4">
        <v>3255</v>
      </c>
      <c r="K50" s="4">
        <v>6396</v>
      </c>
      <c r="L50" s="52">
        <f t="shared" si="2"/>
        <v>0.91410604544804919</v>
      </c>
      <c r="M50" s="11">
        <f t="shared" si="30"/>
        <v>601</v>
      </c>
    </row>
    <row r="51" spans="1:13" x14ac:dyDescent="0.25">
      <c r="A51" s="122"/>
      <c r="B51" s="97" t="s">
        <v>13</v>
      </c>
      <c r="C51" s="125"/>
      <c r="D51" s="25">
        <v>2456</v>
      </c>
      <c r="E51" s="4">
        <v>2437</v>
      </c>
      <c r="F51" s="4">
        <v>2439</v>
      </c>
      <c r="G51" s="52">
        <f t="shared" si="1"/>
        <v>0.99307817589576552</v>
      </c>
      <c r="H51" s="11">
        <f t="shared" si="29"/>
        <v>17</v>
      </c>
      <c r="I51" s="18">
        <v>2951</v>
      </c>
      <c r="J51" s="4">
        <v>2914</v>
      </c>
      <c r="K51" s="4">
        <v>2922</v>
      </c>
      <c r="L51" s="52">
        <f t="shared" si="2"/>
        <v>0.99017282277194174</v>
      </c>
      <c r="M51" s="11">
        <f t="shared" si="30"/>
        <v>29</v>
      </c>
    </row>
    <row r="52" spans="1:13" x14ac:dyDescent="0.25">
      <c r="A52" s="122"/>
      <c r="B52" s="97" t="s">
        <v>14</v>
      </c>
      <c r="C52" s="125"/>
      <c r="D52" s="25">
        <v>2817</v>
      </c>
      <c r="E52" s="4">
        <v>1947</v>
      </c>
      <c r="F52" s="4">
        <v>2132</v>
      </c>
      <c r="G52" s="52">
        <f t="shared" si="1"/>
        <v>0.75683351082712103</v>
      </c>
      <c r="H52" s="11">
        <f t="shared" si="29"/>
        <v>685</v>
      </c>
      <c r="I52" s="18">
        <v>3724</v>
      </c>
      <c r="J52" s="4">
        <v>2463</v>
      </c>
      <c r="K52" s="4">
        <v>2592</v>
      </c>
      <c r="L52" s="52">
        <f t="shared" si="2"/>
        <v>0.69602577873254567</v>
      </c>
      <c r="M52" s="11">
        <f t="shared" si="30"/>
        <v>1132</v>
      </c>
    </row>
    <row r="53" spans="1:13" x14ac:dyDescent="0.25">
      <c r="A53" s="122"/>
      <c r="B53" s="97" t="s">
        <v>4</v>
      </c>
      <c r="C53" s="125"/>
      <c r="D53" s="29">
        <f>SUM(D46:D52)</f>
        <v>44103</v>
      </c>
      <c r="E53" s="30">
        <f t="shared" ref="E53:F53" si="31">SUM(E46:E52)</f>
        <v>23232</v>
      </c>
      <c r="F53" s="30">
        <f t="shared" si="31"/>
        <v>31076</v>
      </c>
      <c r="G53" s="57">
        <f t="shared" si="1"/>
        <v>0.70462326825839516</v>
      </c>
      <c r="H53" s="31">
        <f t="shared" ref="H53" si="32">SUM(H46:H52)</f>
        <v>13027</v>
      </c>
      <c r="I53" s="32">
        <f>SUM(I46:I52)</f>
        <v>57777</v>
      </c>
      <c r="J53" s="30">
        <f t="shared" ref="J53:M53" si="33">SUM(J46:J52)</f>
        <v>28966</v>
      </c>
      <c r="K53" s="30">
        <f t="shared" si="33"/>
        <v>38024</v>
      </c>
      <c r="L53" s="57">
        <f t="shared" si="2"/>
        <v>0.65811655156896343</v>
      </c>
      <c r="M53" s="31">
        <f t="shared" si="33"/>
        <v>19753</v>
      </c>
    </row>
    <row r="54" spans="1:13" x14ac:dyDescent="0.25">
      <c r="A54" s="122"/>
      <c r="B54" s="76" t="s">
        <v>3</v>
      </c>
      <c r="C54" s="129"/>
      <c r="D54" s="25">
        <v>532</v>
      </c>
      <c r="E54" s="4">
        <v>169</v>
      </c>
      <c r="F54" s="4">
        <v>164</v>
      </c>
      <c r="G54" s="52">
        <f t="shared" si="1"/>
        <v>0.30827067669172931</v>
      </c>
      <c r="H54" s="11">
        <f>D54-F54</f>
        <v>368</v>
      </c>
      <c r="I54" s="18">
        <v>1975</v>
      </c>
      <c r="J54" s="4">
        <v>250</v>
      </c>
      <c r="K54" s="4">
        <v>452</v>
      </c>
      <c r="L54" s="52">
        <f t="shared" si="2"/>
        <v>0.22886075949367088</v>
      </c>
      <c r="M54" s="67">
        <v>1523</v>
      </c>
    </row>
    <row r="55" spans="1:13" ht="15.75" thickBot="1" x14ac:dyDescent="0.3">
      <c r="A55" s="128"/>
      <c r="B55" s="60" t="s">
        <v>4</v>
      </c>
      <c r="C55" s="130"/>
      <c r="D55" s="33">
        <f>D37+D53+D45+D54</f>
        <v>52162</v>
      </c>
      <c r="E55" s="34">
        <f t="shared" ref="E55" si="34">E37+E53+E45+E54</f>
        <v>26985</v>
      </c>
      <c r="F55" s="34">
        <f t="shared" ref="F55" si="35">F37+F53+F45+F54</f>
        <v>36331</v>
      </c>
      <c r="G55" s="59">
        <f t="shared" si="1"/>
        <v>0.69650320156435719</v>
      </c>
      <c r="H55" s="35">
        <f>H37+H53+H45+H54</f>
        <v>15831</v>
      </c>
      <c r="I55" s="39">
        <f t="shared" ref="I55" si="36">I37+I53+I45+I54</f>
        <v>73384</v>
      </c>
      <c r="J55" s="34">
        <f t="shared" ref="J55" si="37">J37+J53+J45+J54</f>
        <v>34874</v>
      </c>
      <c r="K55" s="34">
        <f t="shared" ref="K55" si="38">K37+K53+K45+K54</f>
        <v>46495</v>
      </c>
      <c r="L55" s="59">
        <f t="shared" si="2"/>
        <v>0.63358497765180422</v>
      </c>
      <c r="M55" s="35">
        <f t="shared" ref="M55" si="39">M37+M53+M45+M54</f>
        <v>26889</v>
      </c>
    </row>
    <row r="56" spans="1:13" x14ac:dyDescent="0.25">
      <c r="A56" s="127">
        <v>2018</v>
      </c>
      <c r="B56" s="96" t="s">
        <v>8</v>
      </c>
      <c r="C56" s="124" t="s">
        <v>0</v>
      </c>
      <c r="D56" s="24">
        <v>1147</v>
      </c>
      <c r="E56" s="7">
        <v>455</v>
      </c>
      <c r="F56" s="7">
        <v>527</v>
      </c>
      <c r="G56" s="54">
        <f t="shared" si="1"/>
        <v>0.45945945945945948</v>
      </c>
      <c r="H56" s="10">
        <f t="shared" ref="H56:H62" si="40">D56-F56</f>
        <v>620</v>
      </c>
      <c r="I56" s="17">
        <v>2586</v>
      </c>
      <c r="J56" s="7">
        <v>982</v>
      </c>
      <c r="K56" s="7">
        <v>1008</v>
      </c>
      <c r="L56" s="54">
        <f t="shared" si="2"/>
        <v>0.38979118329466356</v>
      </c>
      <c r="M56" s="10">
        <f>I56-K56</f>
        <v>1578</v>
      </c>
    </row>
    <row r="57" spans="1:13" x14ac:dyDescent="0.25">
      <c r="A57" s="122"/>
      <c r="B57" s="97" t="s">
        <v>9</v>
      </c>
      <c r="C57" s="125"/>
      <c r="D57" s="25">
        <v>669</v>
      </c>
      <c r="E57" s="4">
        <v>217</v>
      </c>
      <c r="F57" s="4">
        <v>350</v>
      </c>
      <c r="G57" s="52">
        <f t="shared" si="1"/>
        <v>0.52316890881913303</v>
      </c>
      <c r="H57" s="11">
        <f t="shared" si="40"/>
        <v>319</v>
      </c>
      <c r="I57" s="18">
        <v>1497</v>
      </c>
      <c r="J57" s="4">
        <v>335</v>
      </c>
      <c r="K57" s="4">
        <v>974</v>
      </c>
      <c r="L57" s="52">
        <f t="shared" si="2"/>
        <v>0.6506346025384101</v>
      </c>
      <c r="M57" s="11">
        <f t="shared" ref="M57:M62" si="41">I57-K57</f>
        <v>523</v>
      </c>
    </row>
    <row r="58" spans="1:13" x14ac:dyDescent="0.25">
      <c r="A58" s="122"/>
      <c r="B58" s="97" t="s">
        <v>10</v>
      </c>
      <c r="C58" s="125"/>
      <c r="D58" s="25">
        <v>161</v>
      </c>
      <c r="E58" s="4">
        <v>136</v>
      </c>
      <c r="F58" s="4">
        <v>125</v>
      </c>
      <c r="G58" s="52">
        <f t="shared" si="1"/>
        <v>0.77639751552795033</v>
      </c>
      <c r="H58" s="11">
        <f t="shared" si="40"/>
        <v>36</v>
      </c>
      <c r="I58" s="18">
        <v>319</v>
      </c>
      <c r="J58" s="4">
        <v>261</v>
      </c>
      <c r="K58" s="4">
        <v>229</v>
      </c>
      <c r="L58" s="52">
        <f t="shared" si="2"/>
        <v>0.7178683385579937</v>
      </c>
      <c r="M58" s="11">
        <f t="shared" si="41"/>
        <v>90</v>
      </c>
    </row>
    <row r="59" spans="1:13" x14ac:dyDescent="0.25">
      <c r="A59" s="122"/>
      <c r="B59" s="97" t="s">
        <v>11</v>
      </c>
      <c r="C59" s="125"/>
      <c r="D59" s="25">
        <v>234</v>
      </c>
      <c r="E59" s="4">
        <v>164</v>
      </c>
      <c r="F59" s="4">
        <v>173</v>
      </c>
      <c r="G59" s="52">
        <f t="shared" si="1"/>
        <v>0.73931623931623935</v>
      </c>
      <c r="H59" s="11">
        <f t="shared" si="40"/>
        <v>61</v>
      </c>
      <c r="I59" s="18">
        <v>443</v>
      </c>
      <c r="J59" s="4">
        <v>328</v>
      </c>
      <c r="K59" s="4">
        <v>276</v>
      </c>
      <c r="L59" s="52">
        <f t="shared" si="2"/>
        <v>0.62302483069977421</v>
      </c>
      <c r="M59" s="11">
        <f t="shared" si="41"/>
        <v>167</v>
      </c>
    </row>
    <row r="60" spans="1:13" x14ac:dyDescent="0.25">
      <c r="A60" s="122"/>
      <c r="B60" s="97" t="s">
        <v>12</v>
      </c>
      <c r="C60" s="125"/>
      <c r="D60" s="25">
        <v>315</v>
      </c>
      <c r="E60" s="4">
        <v>218</v>
      </c>
      <c r="F60" s="4">
        <v>243</v>
      </c>
      <c r="G60" s="52">
        <f t="shared" si="1"/>
        <v>0.77142857142857146</v>
      </c>
      <c r="H60" s="11">
        <f t="shared" si="40"/>
        <v>72</v>
      </c>
      <c r="I60" s="18">
        <v>519</v>
      </c>
      <c r="J60" s="4">
        <v>331</v>
      </c>
      <c r="K60" s="4">
        <v>339</v>
      </c>
      <c r="L60" s="52">
        <f t="shared" si="2"/>
        <v>0.65317919075144504</v>
      </c>
      <c r="M60" s="11">
        <f t="shared" si="41"/>
        <v>180</v>
      </c>
    </row>
    <row r="61" spans="1:13" x14ac:dyDescent="0.25">
      <c r="A61" s="122"/>
      <c r="B61" s="97" t="s">
        <v>13</v>
      </c>
      <c r="C61" s="125"/>
      <c r="D61" s="25">
        <v>290</v>
      </c>
      <c r="E61" s="4">
        <v>273</v>
      </c>
      <c r="F61" s="4">
        <v>276</v>
      </c>
      <c r="G61" s="52">
        <f t="shared" si="1"/>
        <v>0.9517241379310345</v>
      </c>
      <c r="H61" s="11">
        <f t="shared" si="40"/>
        <v>14</v>
      </c>
      <c r="I61" s="18">
        <v>475</v>
      </c>
      <c r="J61" s="4">
        <v>435</v>
      </c>
      <c r="K61" s="4">
        <v>445</v>
      </c>
      <c r="L61" s="52">
        <f t="shared" si="2"/>
        <v>0.93684210526315792</v>
      </c>
      <c r="M61" s="11">
        <f t="shared" si="41"/>
        <v>30</v>
      </c>
    </row>
    <row r="62" spans="1:13" x14ac:dyDescent="0.25">
      <c r="A62" s="122"/>
      <c r="B62" s="97" t="s">
        <v>14</v>
      </c>
      <c r="C62" s="125"/>
      <c r="D62" s="25">
        <v>134</v>
      </c>
      <c r="E62" s="4">
        <v>90</v>
      </c>
      <c r="F62" s="4">
        <v>94</v>
      </c>
      <c r="G62" s="52">
        <f t="shared" si="1"/>
        <v>0.70149253731343286</v>
      </c>
      <c r="H62" s="11">
        <f t="shared" si="40"/>
        <v>40</v>
      </c>
      <c r="I62" s="18">
        <v>257</v>
      </c>
      <c r="J62" s="4">
        <v>162</v>
      </c>
      <c r="K62" s="4">
        <v>176</v>
      </c>
      <c r="L62" s="52">
        <f t="shared" si="2"/>
        <v>0.68482490272373542</v>
      </c>
      <c r="M62" s="11">
        <f t="shared" si="41"/>
        <v>81</v>
      </c>
    </row>
    <row r="63" spans="1:13" x14ac:dyDescent="0.25">
      <c r="A63" s="122"/>
      <c r="B63" s="97" t="s">
        <v>4</v>
      </c>
      <c r="C63" s="125"/>
      <c r="D63" s="29">
        <f>SUM(D56:D62)</f>
        <v>2950</v>
      </c>
      <c r="E63" s="30">
        <f t="shared" ref="E63:F63" si="42">SUM(E56:E62)</f>
        <v>1553</v>
      </c>
      <c r="F63" s="30">
        <f t="shared" si="42"/>
        <v>1788</v>
      </c>
      <c r="G63" s="57">
        <f t="shared" si="1"/>
        <v>0.60610169491525423</v>
      </c>
      <c r="H63" s="31">
        <f>SUM(H56:H62)</f>
        <v>1162</v>
      </c>
      <c r="I63" s="32">
        <f>SUM(I56:I62)</f>
        <v>6096</v>
      </c>
      <c r="J63" s="30">
        <f t="shared" ref="J63:M63" si="43">SUM(J56:J62)</f>
        <v>2834</v>
      </c>
      <c r="K63" s="30">
        <f t="shared" si="43"/>
        <v>3447</v>
      </c>
      <c r="L63" s="57">
        <f t="shared" si="2"/>
        <v>0.56545275590551181</v>
      </c>
      <c r="M63" s="31">
        <f t="shared" si="43"/>
        <v>2649</v>
      </c>
    </row>
    <row r="64" spans="1:13" x14ac:dyDescent="0.25">
      <c r="A64" s="122"/>
      <c r="B64" s="97" t="s">
        <v>8</v>
      </c>
      <c r="C64" s="125" t="s">
        <v>15</v>
      </c>
      <c r="D64" s="25">
        <v>1285</v>
      </c>
      <c r="E64" s="4">
        <v>672</v>
      </c>
      <c r="F64" s="4">
        <v>908</v>
      </c>
      <c r="G64" s="52">
        <f t="shared" si="1"/>
        <v>0.70661478599221794</v>
      </c>
      <c r="H64" s="11">
        <f t="shared" ref="H64:H70" si="44">D64-F64</f>
        <v>377</v>
      </c>
      <c r="I64" s="18">
        <v>2373</v>
      </c>
      <c r="J64" s="4">
        <v>972</v>
      </c>
      <c r="K64" s="4">
        <v>1382</v>
      </c>
      <c r="L64" s="52">
        <f t="shared" si="2"/>
        <v>0.58238516645596294</v>
      </c>
      <c r="M64" s="11">
        <f t="shared" ref="M64:M70" si="45">I64-K64</f>
        <v>991</v>
      </c>
    </row>
    <row r="65" spans="1:13" x14ac:dyDescent="0.25">
      <c r="A65" s="122"/>
      <c r="B65" s="97" t="s">
        <v>9</v>
      </c>
      <c r="C65" s="125"/>
      <c r="D65" s="25">
        <v>798</v>
      </c>
      <c r="E65" s="4">
        <v>601</v>
      </c>
      <c r="F65" s="4">
        <v>579</v>
      </c>
      <c r="G65" s="52">
        <f t="shared" si="1"/>
        <v>0.72556390977443608</v>
      </c>
      <c r="H65" s="11">
        <f t="shared" si="44"/>
        <v>219</v>
      </c>
      <c r="I65" s="18">
        <v>1488</v>
      </c>
      <c r="J65" s="4">
        <v>876</v>
      </c>
      <c r="K65" s="4">
        <v>1080</v>
      </c>
      <c r="L65" s="52">
        <f t="shared" si="2"/>
        <v>0.72580645161290325</v>
      </c>
      <c r="M65" s="11">
        <f t="shared" si="45"/>
        <v>408</v>
      </c>
    </row>
    <row r="66" spans="1:13" x14ac:dyDescent="0.25">
      <c r="A66" s="122"/>
      <c r="B66" s="97" t="s">
        <v>10</v>
      </c>
      <c r="C66" s="125"/>
      <c r="D66" s="25">
        <v>241</v>
      </c>
      <c r="E66" s="4">
        <v>216</v>
      </c>
      <c r="F66" s="4">
        <v>210</v>
      </c>
      <c r="G66" s="52">
        <f t="shared" si="1"/>
        <v>0.87136929460580914</v>
      </c>
      <c r="H66" s="11">
        <f t="shared" si="44"/>
        <v>31</v>
      </c>
      <c r="I66" s="18">
        <v>354</v>
      </c>
      <c r="J66" s="4">
        <v>323</v>
      </c>
      <c r="K66" s="4">
        <v>308</v>
      </c>
      <c r="L66" s="52">
        <f t="shared" si="2"/>
        <v>0.87005649717514122</v>
      </c>
      <c r="M66" s="11">
        <f t="shared" si="45"/>
        <v>46</v>
      </c>
    </row>
    <row r="67" spans="1:13" x14ac:dyDescent="0.25">
      <c r="A67" s="122"/>
      <c r="B67" s="97" t="s">
        <v>11</v>
      </c>
      <c r="C67" s="125"/>
      <c r="D67" s="25">
        <v>456</v>
      </c>
      <c r="E67" s="4">
        <v>315</v>
      </c>
      <c r="F67" s="4">
        <v>351</v>
      </c>
      <c r="G67" s="52">
        <f t="shared" si="1"/>
        <v>0.76973684210526316</v>
      </c>
      <c r="H67" s="11">
        <f t="shared" si="44"/>
        <v>105</v>
      </c>
      <c r="I67" s="18">
        <v>688</v>
      </c>
      <c r="J67" s="4">
        <v>462</v>
      </c>
      <c r="K67" s="4">
        <v>500</v>
      </c>
      <c r="L67" s="52">
        <f t="shared" si="2"/>
        <v>0.72674418604651159</v>
      </c>
      <c r="M67" s="11">
        <f t="shared" si="45"/>
        <v>188</v>
      </c>
    </row>
    <row r="68" spans="1:13" x14ac:dyDescent="0.25">
      <c r="A68" s="122"/>
      <c r="B68" s="97" t="s">
        <v>12</v>
      </c>
      <c r="C68" s="125"/>
      <c r="D68" s="25">
        <v>381</v>
      </c>
      <c r="E68" s="4">
        <v>369</v>
      </c>
      <c r="F68" s="4">
        <v>298</v>
      </c>
      <c r="G68" s="52">
        <f t="shared" si="1"/>
        <v>0.78215223097112863</v>
      </c>
      <c r="H68" s="11">
        <f t="shared" si="44"/>
        <v>83</v>
      </c>
      <c r="I68" s="18">
        <v>524</v>
      </c>
      <c r="J68" s="4">
        <v>503</v>
      </c>
      <c r="K68" s="4">
        <v>403</v>
      </c>
      <c r="L68" s="52">
        <f t="shared" si="2"/>
        <v>0.76908396946564883</v>
      </c>
      <c r="M68" s="11">
        <f t="shared" si="45"/>
        <v>121</v>
      </c>
    </row>
    <row r="69" spans="1:13" x14ac:dyDescent="0.25">
      <c r="A69" s="122"/>
      <c r="B69" s="97" t="s">
        <v>13</v>
      </c>
      <c r="C69" s="125"/>
      <c r="D69" s="25">
        <v>259</v>
      </c>
      <c r="E69" s="4">
        <v>244</v>
      </c>
      <c r="F69" s="4">
        <v>254</v>
      </c>
      <c r="G69" s="52">
        <f t="shared" ref="G69:G132" si="46">F69/D69</f>
        <v>0.98069498069498073</v>
      </c>
      <c r="H69" s="11">
        <f t="shared" si="44"/>
        <v>5</v>
      </c>
      <c r="I69" s="18">
        <v>381</v>
      </c>
      <c r="J69" s="4">
        <v>359</v>
      </c>
      <c r="K69" s="4">
        <v>367</v>
      </c>
      <c r="L69" s="52">
        <f t="shared" ref="L69:L132" si="47">K69/I69</f>
        <v>0.96325459317585305</v>
      </c>
      <c r="M69" s="11">
        <f t="shared" si="45"/>
        <v>14</v>
      </c>
    </row>
    <row r="70" spans="1:13" x14ac:dyDescent="0.25">
      <c r="A70" s="122"/>
      <c r="B70" s="97" t="s">
        <v>14</v>
      </c>
      <c r="C70" s="125"/>
      <c r="D70" s="25">
        <v>159</v>
      </c>
      <c r="E70" s="4">
        <v>123</v>
      </c>
      <c r="F70" s="4">
        <v>146</v>
      </c>
      <c r="G70" s="52">
        <f t="shared" si="46"/>
        <v>0.91823899371069184</v>
      </c>
      <c r="H70" s="11">
        <f t="shared" si="44"/>
        <v>13</v>
      </c>
      <c r="I70" s="18">
        <v>210</v>
      </c>
      <c r="J70" s="4">
        <v>172</v>
      </c>
      <c r="K70" s="4">
        <v>194</v>
      </c>
      <c r="L70" s="52">
        <f t="shared" si="47"/>
        <v>0.92380952380952386</v>
      </c>
      <c r="M70" s="11">
        <f t="shared" si="45"/>
        <v>16</v>
      </c>
    </row>
    <row r="71" spans="1:13" x14ac:dyDescent="0.25">
      <c r="A71" s="122"/>
      <c r="B71" s="97" t="s">
        <v>4</v>
      </c>
      <c r="C71" s="125"/>
      <c r="D71" s="29">
        <f>SUM(D64:D70)</f>
        <v>3579</v>
      </c>
      <c r="E71" s="30">
        <f t="shared" ref="E71:F71" si="48">SUM(E64:E70)</f>
        <v>2540</v>
      </c>
      <c r="F71" s="30">
        <f t="shared" si="48"/>
        <v>2746</v>
      </c>
      <c r="G71" s="57">
        <f t="shared" si="46"/>
        <v>0.76725342274378316</v>
      </c>
      <c r="H71" s="31">
        <f>SUM(H64:H70)</f>
        <v>833</v>
      </c>
      <c r="I71" s="32">
        <f>SUM(I64:I70)</f>
        <v>6018</v>
      </c>
      <c r="J71" s="30">
        <f t="shared" ref="J71:M71" si="49">SUM(J64:J70)</f>
        <v>3667</v>
      </c>
      <c r="K71" s="30">
        <f t="shared" si="49"/>
        <v>4234</v>
      </c>
      <c r="L71" s="57">
        <f t="shared" si="47"/>
        <v>0.70355599867065466</v>
      </c>
      <c r="M71" s="31">
        <f t="shared" si="49"/>
        <v>1784</v>
      </c>
    </row>
    <row r="72" spans="1:13" x14ac:dyDescent="0.25">
      <c r="A72" s="122"/>
      <c r="B72" s="97" t="s">
        <v>8</v>
      </c>
      <c r="C72" s="125" t="s">
        <v>2</v>
      </c>
      <c r="D72" s="25">
        <v>13450</v>
      </c>
      <c r="E72" s="4">
        <v>7903</v>
      </c>
      <c r="F72" s="4">
        <v>9482</v>
      </c>
      <c r="G72" s="52">
        <f t="shared" si="46"/>
        <v>0.70498141263940517</v>
      </c>
      <c r="H72" s="11">
        <f t="shared" ref="H72:H78" si="50">D72-F72</f>
        <v>3968</v>
      </c>
      <c r="I72" s="18">
        <v>18539</v>
      </c>
      <c r="J72" s="4">
        <v>9559</v>
      </c>
      <c r="K72" s="4">
        <v>11250</v>
      </c>
      <c r="L72" s="52">
        <f t="shared" si="47"/>
        <v>0.60682884729489184</v>
      </c>
      <c r="M72" s="11">
        <f t="shared" ref="M72:M78" si="51">I72-K72</f>
        <v>7289</v>
      </c>
    </row>
    <row r="73" spans="1:13" x14ac:dyDescent="0.25">
      <c r="A73" s="122"/>
      <c r="B73" s="97" t="s">
        <v>9</v>
      </c>
      <c r="C73" s="125"/>
      <c r="D73" s="25">
        <v>10081</v>
      </c>
      <c r="E73" s="4">
        <v>5229</v>
      </c>
      <c r="F73" s="4">
        <v>5623</v>
      </c>
      <c r="G73" s="52">
        <f t="shared" si="46"/>
        <v>0.55778196607479413</v>
      </c>
      <c r="H73" s="11">
        <f t="shared" si="50"/>
        <v>4458</v>
      </c>
      <c r="I73" s="18">
        <v>12696</v>
      </c>
      <c r="J73" s="4">
        <v>6083</v>
      </c>
      <c r="K73" s="4">
        <v>6683</v>
      </c>
      <c r="L73" s="52">
        <f t="shared" si="47"/>
        <v>0.52638626339004413</v>
      </c>
      <c r="M73" s="11">
        <f t="shared" si="51"/>
        <v>6013</v>
      </c>
    </row>
    <row r="74" spans="1:13" x14ac:dyDescent="0.25">
      <c r="A74" s="122"/>
      <c r="B74" s="97" t="s">
        <v>10</v>
      </c>
      <c r="C74" s="125"/>
      <c r="D74" s="25">
        <v>3251</v>
      </c>
      <c r="E74" s="4">
        <v>2820</v>
      </c>
      <c r="F74" s="4">
        <v>2855</v>
      </c>
      <c r="G74" s="52">
        <f t="shared" si="46"/>
        <v>0.87819132574592429</v>
      </c>
      <c r="H74" s="11">
        <f t="shared" si="50"/>
        <v>396</v>
      </c>
      <c r="I74" s="18">
        <v>4166</v>
      </c>
      <c r="J74" s="4">
        <v>3505</v>
      </c>
      <c r="K74" s="4">
        <v>3603</v>
      </c>
      <c r="L74" s="52">
        <f t="shared" si="47"/>
        <v>0.86485837734037441</v>
      </c>
      <c r="M74" s="11">
        <f t="shared" si="51"/>
        <v>563</v>
      </c>
    </row>
    <row r="75" spans="1:13" x14ac:dyDescent="0.25">
      <c r="A75" s="122"/>
      <c r="B75" s="97" t="s">
        <v>11</v>
      </c>
      <c r="C75" s="125"/>
      <c r="D75" s="25">
        <v>4471</v>
      </c>
      <c r="E75" s="4">
        <v>3376</v>
      </c>
      <c r="F75" s="4">
        <v>3650</v>
      </c>
      <c r="G75" s="52">
        <f t="shared" si="46"/>
        <v>0.8163721762469246</v>
      </c>
      <c r="H75" s="11">
        <f t="shared" si="50"/>
        <v>821</v>
      </c>
      <c r="I75" s="18">
        <v>6045</v>
      </c>
      <c r="J75" s="4">
        <v>4308</v>
      </c>
      <c r="K75" s="4">
        <v>4758</v>
      </c>
      <c r="L75" s="52">
        <f t="shared" si="47"/>
        <v>0.7870967741935484</v>
      </c>
      <c r="M75" s="11">
        <f t="shared" si="51"/>
        <v>1287</v>
      </c>
    </row>
    <row r="76" spans="1:13" x14ac:dyDescent="0.25">
      <c r="A76" s="122"/>
      <c r="B76" s="97" t="s">
        <v>12</v>
      </c>
      <c r="C76" s="125"/>
      <c r="D76" s="25">
        <v>2982</v>
      </c>
      <c r="E76" s="4">
        <v>2582</v>
      </c>
      <c r="F76" s="4">
        <v>2692</v>
      </c>
      <c r="G76" s="52">
        <f t="shared" si="46"/>
        <v>0.90274983232729711</v>
      </c>
      <c r="H76" s="11">
        <f t="shared" si="50"/>
        <v>290</v>
      </c>
      <c r="I76" s="18">
        <v>3786</v>
      </c>
      <c r="J76" s="4">
        <v>3185</v>
      </c>
      <c r="K76" s="4">
        <v>3407</v>
      </c>
      <c r="L76" s="52">
        <f t="shared" si="47"/>
        <v>0.89989434759640785</v>
      </c>
      <c r="M76" s="11">
        <f t="shared" si="51"/>
        <v>379</v>
      </c>
    </row>
    <row r="77" spans="1:13" x14ac:dyDescent="0.25">
      <c r="A77" s="122"/>
      <c r="B77" s="97" t="s">
        <v>13</v>
      </c>
      <c r="C77" s="125"/>
      <c r="D77" s="25">
        <v>2092</v>
      </c>
      <c r="E77" s="4">
        <v>2075</v>
      </c>
      <c r="F77" s="4">
        <v>2075</v>
      </c>
      <c r="G77" s="52">
        <f t="shared" si="46"/>
        <v>0.99187380497131927</v>
      </c>
      <c r="H77" s="11">
        <f t="shared" si="50"/>
        <v>17</v>
      </c>
      <c r="I77" s="18">
        <v>2487</v>
      </c>
      <c r="J77" s="4">
        <v>2458</v>
      </c>
      <c r="K77" s="4">
        <v>2459</v>
      </c>
      <c r="L77" s="52">
        <f t="shared" si="47"/>
        <v>0.98874145556895854</v>
      </c>
      <c r="M77" s="11">
        <f t="shared" si="51"/>
        <v>28</v>
      </c>
    </row>
    <row r="78" spans="1:13" x14ac:dyDescent="0.25">
      <c r="A78" s="122"/>
      <c r="B78" s="97" t="s">
        <v>14</v>
      </c>
      <c r="C78" s="125"/>
      <c r="D78" s="25">
        <v>2598</v>
      </c>
      <c r="E78" s="4">
        <v>1913</v>
      </c>
      <c r="F78" s="4">
        <v>2250</v>
      </c>
      <c r="G78" s="52">
        <f t="shared" si="46"/>
        <v>0.86605080831408776</v>
      </c>
      <c r="H78" s="11">
        <f t="shared" si="50"/>
        <v>348</v>
      </c>
      <c r="I78" s="18">
        <v>3467</v>
      </c>
      <c r="J78" s="4">
        <v>2335</v>
      </c>
      <c r="K78" s="4">
        <v>2773</v>
      </c>
      <c r="L78" s="52">
        <f t="shared" si="47"/>
        <v>0.79982693971733487</v>
      </c>
      <c r="M78" s="11">
        <f t="shared" si="51"/>
        <v>694</v>
      </c>
    </row>
    <row r="79" spans="1:13" x14ac:dyDescent="0.25">
      <c r="A79" s="122"/>
      <c r="B79" s="97" t="s">
        <v>4</v>
      </c>
      <c r="C79" s="125"/>
      <c r="D79" s="29">
        <f>SUM(D72:D78)</f>
        <v>38925</v>
      </c>
      <c r="E79" s="30">
        <f t="shared" ref="E79:F79" si="52">SUM(E72:E78)</f>
        <v>25898</v>
      </c>
      <c r="F79" s="30">
        <f t="shared" si="52"/>
        <v>28627</v>
      </c>
      <c r="G79" s="57">
        <f t="shared" si="46"/>
        <v>0.73543994861913942</v>
      </c>
      <c r="H79" s="31">
        <f t="shared" ref="H79" si="53">SUM(H72:H78)</f>
        <v>10298</v>
      </c>
      <c r="I79" s="32">
        <f>SUM(I72:I78)</f>
        <v>51186</v>
      </c>
      <c r="J79" s="30">
        <f t="shared" ref="J79:M79" si="54">SUM(J72:J78)</f>
        <v>31433</v>
      </c>
      <c r="K79" s="30">
        <f t="shared" si="54"/>
        <v>34933</v>
      </c>
      <c r="L79" s="57">
        <f t="shared" si="47"/>
        <v>0.68247176962450673</v>
      </c>
      <c r="M79" s="31">
        <f t="shared" si="54"/>
        <v>16253</v>
      </c>
    </row>
    <row r="80" spans="1:13" x14ac:dyDescent="0.25">
      <c r="A80" s="122"/>
      <c r="B80" s="76" t="s">
        <v>3</v>
      </c>
      <c r="C80" s="129"/>
      <c r="D80" s="25">
        <v>561</v>
      </c>
      <c r="E80" s="4">
        <v>33</v>
      </c>
      <c r="F80" s="4">
        <v>63</v>
      </c>
      <c r="G80" s="52">
        <f t="shared" si="46"/>
        <v>0.11229946524064172</v>
      </c>
      <c r="H80" s="11">
        <f>D80-F80</f>
        <v>498</v>
      </c>
      <c r="I80" s="18">
        <v>1914</v>
      </c>
      <c r="J80" s="4">
        <v>148</v>
      </c>
      <c r="K80" s="4">
        <v>285</v>
      </c>
      <c r="L80" s="52">
        <f t="shared" si="47"/>
        <v>0.14890282131661442</v>
      </c>
      <c r="M80" s="67">
        <v>1629</v>
      </c>
    </row>
    <row r="81" spans="1:13" ht="15.75" thickBot="1" x14ac:dyDescent="0.3">
      <c r="A81" s="128"/>
      <c r="B81" s="60" t="s">
        <v>4</v>
      </c>
      <c r="C81" s="131"/>
      <c r="D81" s="33">
        <f>D63+D79+D71+D80</f>
        <v>46015</v>
      </c>
      <c r="E81" s="34">
        <f t="shared" ref="E81" si="55">E63+E79+E71+E80</f>
        <v>30024</v>
      </c>
      <c r="F81" s="34">
        <f t="shared" ref="F81" si="56">F63+F79+F71+F80</f>
        <v>33224</v>
      </c>
      <c r="G81" s="59">
        <f t="shared" si="46"/>
        <v>0.72202542649136148</v>
      </c>
      <c r="H81" s="35">
        <f>H63+H79+H71+H80</f>
        <v>12791</v>
      </c>
      <c r="I81" s="39">
        <f t="shared" ref="I81" si="57">I63+I79+I71+I80</f>
        <v>65214</v>
      </c>
      <c r="J81" s="34">
        <f t="shared" ref="J81" si="58">J63+J79+J71+J80</f>
        <v>38082</v>
      </c>
      <c r="K81" s="34">
        <f t="shared" ref="K81" si="59">K63+K79+K71+K80</f>
        <v>42899</v>
      </c>
      <c r="L81" s="59">
        <f t="shared" si="47"/>
        <v>0.65781887324807553</v>
      </c>
      <c r="M81" s="35">
        <f t="shared" ref="M81" si="60">M63+M79+M71+M80</f>
        <v>22315</v>
      </c>
    </row>
    <row r="82" spans="1:13" x14ac:dyDescent="0.25">
      <c r="A82" s="121">
        <v>2019</v>
      </c>
      <c r="B82" s="99" t="s">
        <v>8</v>
      </c>
      <c r="C82" s="126" t="s">
        <v>0</v>
      </c>
      <c r="D82" s="27">
        <v>1010</v>
      </c>
      <c r="E82" s="5">
        <v>390</v>
      </c>
      <c r="F82" s="5">
        <v>537</v>
      </c>
      <c r="G82" s="55">
        <f t="shared" si="46"/>
        <v>0.53168316831683171</v>
      </c>
      <c r="H82" s="13">
        <f t="shared" ref="H82:H88" si="61">D82-F82</f>
        <v>473</v>
      </c>
      <c r="I82" s="20">
        <v>2532</v>
      </c>
      <c r="J82" s="5">
        <v>954</v>
      </c>
      <c r="K82" s="5">
        <v>1035</v>
      </c>
      <c r="L82" s="55">
        <f t="shared" si="47"/>
        <v>0.40876777251184832</v>
      </c>
      <c r="M82" s="13">
        <f>I82-K82</f>
        <v>1497</v>
      </c>
    </row>
    <row r="83" spans="1:13" x14ac:dyDescent="0.25">
      <c r="A83" s="122"/>
      <c r="B83" s="97" t="s">
        <v>9</v>
      </c>
      <c r="C83" s="125"/>
      <c r="D83" s="25">
        <v>617</v>
      </c>
      <c r="E83" s="4">
        <v>298</v>
      </c>
      <c r="F83" s="4">
        <v>381</v>
      </c>
      <c r="G83" s="52">
        <f t="shared" si="46"/>
        <v>0.61750405186385737</v>
      </c>
      <c r="H83" s="11">
        <f t="shared" si="61"/>
        <v>236</v>
      </c>
      <c r="I83" s="18">
        <v>954</v>
      </c>
      <c r="J83" s="4">
        <v>431</v>
      </c>
      <c r="K83" s="4">
        <v>532</v>
      </c>
      <c r="L83" s="52">
        <f t="shared" si="47"/>
        <v>0.55765199161425572</v>
      </c>
      <c r="M83" s="11">
        <f t="shared" ref="M83:M88" si="62">I83-K83</f>
        <v>422</v>
      </c>
    </row>
    <row r="84" spans="1:13" x14ac:dyDescent="0.25">
      <c r="A84" s="122"/>
      <c r="B84" s="97" t="s">
        <v>10</v>
      </c>
      <c r="C84" s="125"/>
      <c r="D84" s="25">
        <v>152</v>
      </c>
      <c r="E84" s="4">
        <v>116</v>
      </c>
      <c r="F84" s="4">
        <v>132</v>
      </c>
      <c r="G84" s="52">
        <f t="shared" si="46"/>
        <v>0.86842105263157898</v>
      </c>
      <c r="H84" s="11">
        <f t="shared" si="61"/>
        <v>20</v>
      </c>
      <c r="I84" s="18">
        <v>281</v>
      </c>
      <c r="J84" s="4">
        <v>191</v>
      </c>
      <c r="K84" s="4">
        <v>246</v>
      </c>
      <c r="L84" s="52">
        <f t="shared" si="47"/>
        <v>0.8754448398576512</v>
      </c>
      <c r="M84" s="11">
        <f t="shared" si="62"/>
        <v>35</v>
      </c>
    </row>
    <row r="85" spans="1:13" x14ac:dyDescent="0.25">
      <c r="A85" s="122"/>
      <c r="B85" s="97" t="s">
        <v>11</v>
      </c>
      <c r="C85" s="125"/>
      <c r="D85" s="25">
        <v>304</v>
      </c>
      <c r="E85" s="4">
        <v>243</v>
      </c>
      <c r="F85" s="4">
        <v>241</v>
      </c>
      <c r="G85" s="52">
        <f t="shared" si="46"/>
        <v>0.79276315789473684</v>
      </c>
      <c r="H85" s="11">
        <f t="shared" si="61"/>
        <v>63</v>
      </c>
      <c r="I85" s="18">
        <v>627</v>
      </c>
      <c r="J85" s="4">
        <v>460</v>
      </c>
      <c r="K85" s="4">
        <v>438</v>
      </c>
      <c r="L85" s="52">
        <f t="shared" si="47"/>
        <v>0.69856459330143539</v>
      </c>
      <c r="M85" s="11">
        <f t="shared" si="62"/>
        <v>189</v>
      </c>
    </row>
    <row r="86" spans="1:13" x14ac:dyDescent="0.25">
      <c r="A86" s="122"/>
      <c r="B86" s="97" t="s">
        <v>12</v>
      </c>
      <c r="C86" s="125"/>
      <c r="D86" s="25">
        <v>284</v>
      </c>
      <c r="E86" s="4">
        <v>212</v>
      </c>
      <c r="F86" s="4">
        <v>227</v>
      </c>
      <c r="G86" s="52">
        <f t="shared" si="46"/>
        <v>0.79929577464788737</v>
      </c>
      <c r="H86" s="11">
        <f t="shared" si="61"/>
        <v>57</v>
      </c>
      <c r="I86" s="18">
        <v>490</v>
      </c>
      <c r="J86" s="4">
        <v>310</v>
      </c>
      <c r="K86" s="4">
        <v>360</v>
      </c>
      <c r="L86" s="52">
        <f t="shared" si="47"/>
        <v>0.73469387755102045</v>
      </c>
      <c r="M86" s="11">
        <f t="shared" si="62"/>
        <v>130</v>
      </c>
    </row>
    <row r="87" spans="1:13" x14ac:dyDescent="0.25">
      <c r="A87" s="122"/>
      <c r="B87" s="97" t="s">
        <v>13</v>
      </c>
      <c r="C87" s="125"/>
      <c r="D87" s="25">
        <v>255</v>
      </c>
      <c r="E87" s="4">
        <v>241</v>
      </c>
      <c r="F87" s="4">
        <v>237</v>
      </c>
      <c r="G87" s="52">
        <f t="shared" si="46"/>
        <v>0.92941176470588238</v>
      </c>
      <c r="H87" s="11">
        <f t="shared" si="61"/>
        <v>18</v>
      </c>
      <c r="I87" s="18">
        <v>400</v>
      </c>
      <c r="J87" s="4">
        <v>370</v>
      </c>
      <c r="K87" s="4">
        <v>371</v>
      </c>
      <c r="L87" s="52">
        <f t="shared" si="47"/>
        <v>0.92749999999999999</v>
      </c>
      <c r="M87" s="11">
        <f t="shared" si="62"/>
        <v>29</v>
      </c>
    </row>
    <row r="88" spans="1:13" x14ac:dyDescent="0.25">
      <c r="A88" s="122"/>
      <c r="B88" s="97" t="s">
        <v>14</v>
      </c>
      <c r="C88" s="125"/>
      <c r="D88" s="25">
        <v>157</v>
      </c>
      <c r="E88" s="4">
        <v>117</v>
      </c>
      <c r="F88" s="4">
        <v>109</v>
      </c>
      <c r="G88" s="52">
        <f t="shared" si="46"/>
        <v>0.69426751592356684</v>
      </c>
      <c r="H88" s="11">
        <f t="shared" si="61"/>
        <v>48</v>
      </c>
      <c r="I88" s="18">
        <v>329</v>
      </c>
      <c r="J88" s="4">
        <v>248</v>
      </c>
      <c r="K88" s="4">
        <v>208</v>
      </c>
      <c r="L88" s="52">
        <f t="shared" si="47"/>
        <v>0.63221884498480241</v>
      </c>
      <c r="M88" s="11">
        <f t="shared" si="62"/>
        <v>121</v>
      </c>
    </row>
    <row r="89" spans="1:13" x14ac:dyDescent="0.25">
      <c r="A89" s="122"/>
      <c r="B89" s="97" t="s">
        <v>4</v>
      </c>
      <c r="C89" s="125"/>
      <c r="D89" s="29">
        <f>SUM(D82:D88)</f>
        <v>2779</v>
      </c>
      <c r="E89" s="30">
        <f t="shared" ref="E89:F89" si="63">SUM(E82:E88)</f>
        <v>1617</v>
      </c>
      <c r="F89" s="30">
        <f t="shared" si="63"/>
        <v>1864</v>
      </c>
      <c r="G89" s="57">
        <f t="shared" si="46"/>
        <v>0.67074487225620727</v>
      </c>
      <c r="H89" s="31">
        <f>SUM(H82:H88)</f>
        <v>915</v>
      </c>
      <c r="I89" s="32">
        <f>SUM(I82:I88)</f>
        <v>5613</v>
      </c>
      <c r="J89" s="30">
        <f t="shared" ref="J89:M89" si="64">SUM(J82:J88)</f>
        <v>2964</v>
      </c>
      <c r="K89" s="30">
        <f t="shared" si="64"/>
        <v>3190</v>
      </c>
      <c r="L89" s="57">
        <f t="shared" si="47"/>
        <v>0.56832353465170138</v>
      </c>
      <c r="M89" s="31">
        <f t="shared" si="64"/>
        <v>2423</v>
      </c>
    </row>
    <row r="90" spans="1:13" x14ac:dyDescent="0.25">
      <c r="A90" s="122"/>
      <c r="B90" s="97" t="s">
        <v>8</v>
      </c>
      <c r="C90" s="125" t="s">
        <v>15</v>
      </c>
      <c r="D90" s="25">
        <v>908</v>
      </c>
      <c r="E90" s="4">
        <v>531</v>
      </c>
      <c r="F90" s="4">
        <v>717</v>
      </c>
      <c r="G90" s="52">
        <f t="shared" si="46"/>
        <v>0.78964757709251099</v>
      </c>
      <c r="H90" s="11">
        <f t="shared" ref="H90:H96" si="65">D90-F90</f>
        <v>191</v>
      </c>
      <c r="I90" s="18">
        <v>1758</v>
      </c>
      <c r="J90" s="4">
        <v>767</v>
      </c>
      <c r="K90" s="4">
        <v>1175</v>
      </c>
      <c r="L90" s="52">
        <f t="shared" si="47"/>
        <v>0.66837315130830488</v>
      </c>
      <c r="M90" s="11">
        <f t="shared" ref="M90:M96" si="66">I90-K90</f>
        <v>583</v>
      </c>
    </row>
    <row r="91" spans="1:13" x14ac:dyDescent="0.25">
      <c r="A91" s="122"/>
      <c r="B91" s="97" t="s">
        <v>9</v>
      </c>
      <c r="C91" s="125"/>
      <c r="D91" s="25">
        <v>903</v>
      </c>
      <c r="E91" s="4">
        <v>473</v>
      </c>
      <c r="F91" s="4">
        <v>408</v>
      </c>
      <c r="G91" s="52">
        <f t="shared" si="46"/>
        <v>0.45182724252491696</v>
      </c>
      <c r="H91" s="11">
        <f t="shared" si="65"/>
        <v>495</v>
      </c>
      <c r="I91" s="18">
        <v>1278</v>
      </c>
      <c r="J91" s="4">
        <v>650</v>
      </c>
      <c r="K91" s="4">
        <v>484</v>
      </c>
      <c r="L91" s="52">
        <f t="shared" si="47"/>
        <v>0.37871674491392804</v>
      </c>
      <c r="M91" s="11">
        <f t="shared" si="66"/>
        <v>794</v>
      </c>
    </row>
    <row r="92" spans="1:13" x14ac:dyDescent="0.25">
      <c r="A92" s="122"/>
      <c r="B92" s="97" t="s">
        <v>10</v>
      </c>
      <c r="C92" s="125"/>
      <c r="D92" s="25">
        <v>223</v>
      </c>
      <c r="E92" s="4">
        <v>192</v>
      </c>
      <c r="F92" s="4">
        <v>204</v>
      </c>
      <c r="G92" s="52">
        <f t="shared" si="46"/>
        <v>0.91479820627802688</v>
      </c>
      <c r="H92" s="11">
        <f t="shared" si="65"/>
        <v>19</v>
      </c>
      <c r="I92" s="18">
        <v>339</v>
      </c>
      <c r="J92" s="4">
        <v>293</v>
      </c>
      <c r="K92" s="4">
        <v>296</v>
      </c>
      <c r="L92" s="52">
        <f t="shared" si="47"/>
        <v>0.87315634218289084</v>
      </c>
      <c r="M92" s="11">
        <f t="shared" si="66"/>
        <v>43</v>
      </c>
    </row>
    <row r="93" spans="1:13" x14ac:dyDescent="0.25">
      <c r="A93" s="122"/>
      <c r="B93" s="97" t="s">
        <v>11</v>
      </c>
      <c r="C93" s="125"/>
      <c r="D93" s="25">
        <v>336</v>
      </c>
      <c r="E93" s="4">
        <v>231</v>
      </c>
      <c r="F93" s="4">
        <v>233</v>
      </c>
      <c r="G93" s="52">
        <f t="shared" si="46"/>
        <v>0.69345238095238093</v>
      </c>
      <c r="H93" s="11">
        <f t="shared" si="65"/>
        <v>103</v>
      </c>
      <c r="I93" s="18">
        <v>562</v>
      </c>
      <c r="J93" s="4">
        <v>374</v>
      </c>
      <c r="K93" s="4">
        <v>414</v>
      </c>
      <c r="L93" s="52">
        <f t="shared" si="47"/>
        <v>0.73665480427046259</v>
      </c>
      <c r="M93" s="11">
        <f t="shared" si="66"/>
        <v>148</v>
      </c>
    </row>
    <row r="94" spans="1:13" x14ac:dyDescent="0.25">
      <c r="A94" s="122"/>
      <c r="B94" s="97" t="s">
        <v>12</v>
      </c>
      <c r="C94" s="125"/>
      <c r="D94" s="25">
        <v>325</v>
      </c>
      <c r="E94" s="4">
        <v>242</v>
      </c>
      <c r="F94" s="4">
        <v>247</v>
      </c>
      <c r="G94" s="52">
        <f t="shared" si="46"/>
        <v>0.76</v>
      </c>
      <c r="H94" s="11">
        <f t="shared" si="65"/>
        <v>78</v>
      </c>
      <c r="I94" s="18">
        <v>466</v>
      </c>
      <c r="J94" s="4">
        <v>345</v>
      </c>
      <c r="K94" s="4">
        <v>336</v>
      </c>
      <c r="L94" s="52">
        <f t="shared" si="47"/>
        <v>0.72103004291845496</v>
      </c>
      <c r="M94" s="11">
        <f t="shared" si="66"/>
        <v>130</v>
      </c>
    </row>
    <row r="95" spans="1:13" x14ac:dyDescent="0.25">
      <c r="A95" s="122"/>
      <c r="B95" s="97" t="s">
        <v>13</v>
      </c>
      <c r="C95" s="125"/>
      <c r="D95" s="25">
        <v>233</v>
      </c>
      <c r="E95" s="4">
        <v>228</v>
      </c>
      <c r="F95" s="4">
        <v>226</v>
      </c>
      <c r="G95" s="52">
        <f t="shared" si="46"/>
        <v>0.96995708154506433</v>
      </c>
      <c r="H95" s="11">
        <f t="shared" si="65"/>
        <v>7</v>
      </c>
      <c r="I95" s="18">
        <v>356</v>
      </c>
      <c r="J95" s="4">
        <v>342</v>
      </c>
      <c r="K95" s="4">
        <v>344</v>
      </c>
      <c r="L95" s="52">
        <f t="shared" si="47"/>
        <v>0.9662921348314607</v>
      </c>
      <c r="M95" s="11">
        <f t="shared" si="66"/>
        <v>12</v>
      </c>
    </row>
    <row r="96" spans="1:13" x14ac:dyDescent="0.25">
      <c r="A96" s="122"/>
      <c r="B96" s="97" t="s">
        <v>14</v>
      </c>
      <c r="C96" s="125"/>
      <c r="D96" s="25">
        <v>143</v>
      </c>
      <c r="E96" s="4">
        <v>130</v>
      </c>
      <c r="F96" s="4">
        <v>106</v>
      </c>
      <c r="G96" s="52">
        <f t="shared" si="46"/>
        <v>0.74125874125874125</v>
      </c>
      <c r="H96" s="11">
        <f t="shared" si="65"/>
        <v>37</v>
      </c>
      <c r="I96" s="18">
        <v>235</v>
      </c>
      <c r="J96" s="4">
        <v>219</v>
      </c>
      <c r="K96" s="4">
        <v>176</v>
      </c>
      <c r="L96" s="52">
        <f t="shared" si="47"/>
        <v>0.74893617021276593</v>
      </c>
      <c r="M96" s="11">
        <f t="shared" si="66"/>
        <v>59</v>
      </c>
    </row>
    <row r="97" spans="1:13" x14ac:dyDescent="0.25">
      <c r="A97" s="122"/>
      <c r="B97" s="97" t="s">
        <v>4</v>
      </c>
      <c r="C97" s="125"/>
      <c r="D97" s="29">
        <f>SUM(D90:D96)</f>
        <v>3071</v>
      </c>
      <c r="E97" s="30">
        <f t="shared" ref="E97:F97" si="67">SUM(E90:E96)</f>
        <v>2027</v>
      </c>
      <c r="F97" s="30">
        <f t="shared" si="67"/>
        <v>2141</v>
      </c>
      <c r="G97" s="57">
        <f t="shared" si="46"/>
        <v>0.69716704656463691</v>
      </c>
      <c r="H97" s="31">
        <f>SUM(H90:H96)</f>
        <v>930</v>
      </c>
      <c r="I97" s="32">
        <f>SUM(I90:I96)</f>
        <v>4994</v>
      </c>
      <c r="J97" s="30">
        <f t="shared" ref="J97:M97" si="68">SUM(J90:J96)</f>
        <v>2990</v>
      </c>
      <c r="K97" s="30">
        <f t="shared" si="68"/>
        <v>3225</v>
      </c>
      <c r="L97" s="57">
        <f t="shared" si="47"/>
        <v>0.64577492991589913</v>
      </c>
      <c r="M97" s="31">
        <f t="shared" si="68"/>
        <v>1769</v>
      </c>
    </row>
    <row r="98" spans="1:13" x14ac:dyDescent="0.25">
      <c r="A98" s="122"/>
      <c r="B98" s="97" t="s">
        <v>8</v>
      </c>
      <c r="C98" s="125" t="s">
        <v>2</v>
      </c>
      <c r="D98" s="25">
        <v>10374</v>
      </c>
      <c r="E98" s="4">
        <v>6406</v>
      </c>
      <c r="F98" s="4">
        <v>8085</v>
      </c>
      <c r="G98" s="52">
        <f t="shared" si="46"/>
        <v>0.77935222672064774</v>
      </c>
      <c r="H98" s="11">
        <f t="shared" ref="H98:H104" si="69">D98-F98</f>
        <v>2289</v>
      </c>
      <c r="I98" s="18">
        <v>15269</v>
      </c>
      <c r="J98" s="4">
        <v>7980</v>
      </c>
      <c r="K98" s="4">
        <v>9409</v>
      </c>
      <c r="L98" s="52">
        <f t="shared" si="47"/>
        <v>0.61621586220446656</v>
      </c>
      <c r="M98" s="11">
        <f t="shared" ref="M98:M104" si="70">I98-K98</f>
        <v>5860</v>
      </c>
    </row>
    <row r="99" spans="1:13" x14ac:dyDescent="0.25">
      <c r="A99" s="122"/>
      <c r="B99" s="97" t="s">
        <v>9</v>
      </c>
      <c r="C99" s="125"/>
      <c r="D99" s="25">
        <v>6878</v>
      </c>
      <c r="E99" s="4">
        <v>4055</v>
      </c>
      <c r="F99" s="4">
        <v>4006</v>
      </c>
      <c r="G99" s="52">
        <f t="shared" si="46"/>
        <v>0.58243675487060187</v>
      </c>
      <c r="H99" s="11">
        <f t="shared" si="69"/>
        <v>2872</v>
      </c>
      <c r="I99" s="18">
        <v>8136</v>
      </c>
      <c r="J99" s="4">
        <v>4743</v>
      </c>
      <c r="K99" s="4">
        <v>4707</v>
      </c>
      <c r="L99" s="52">
        <f t="shared" si="47"/>
        <v>0.57853982300884954</v>
      </c>
      <c r="M99" s="11">
        <f t="shared" si="70"/>
        <v>3429</v>
      </c>
    </row>
    <row r="100" spans="1:13" x14ac:dyDescent="0.25">
      <c r="A100" s="122"/>
      <c r="B100" s="97" t="s">
        <v>10</v>
      </c>
      <c r="C100" s="125"/>
      <c r="D100" s="25">
        <v>3550</v>
      </c>
      <c r="E100" s="4">
        <v>3154</v>
      </c>
      <c r="F100" s="4">
        <v>3032</v>
      </c>
      <c r="G100" s="52">
        <f t="shared" si="46"/>
        <v>0.85408450704225347</v>
      </c>
      <c r="H100" s="11">
        <f t="shared" si="69"/>
        <v>518</v>
      </c>
      <c r="I100" s="18">
        <v>4235</v>
      </c>
      <c r="J100" s="4">
        <v>3672</v>
      </c>
      <c r="K100" s="4">
        <v>3522</v>
      </c>
      <c r="L100" s="52">
        <f t="shared" si="47"/>
        <v>0.83164108618654076</v>
      </c>
      <c r="M100" s="11">
        <f t="shared" si="70"/>
        <v>713</v>
      </c>
    </row>
    <row r="101" spans="1:13" x14ac:dyDescent="0.25">
      <c r="A101" s="122"/>
      <c r="B101" s="97" t="s">
        <v>11</v>
      </c>
      <c r="C101" s="125"/>
      <c r="D101" s="25">
        <v>3821</v>
      </c>
      <c r="E101" s="4">
        <v>3000</v>
      </c>
      <c r="F101" s="4">
        <v>3117</v>
      </c>
      <c r="G101" s="52">
        <f t="shared" si="46"/>
        <v>0.81575503794818105</v>
      </c>
      <c r="H101" s="11">
        <f t="shared" si="69"/>
        <v>704</v>
      </c>
      <c r="I101" s="18">
        <v>5173</v>
      </c>
      <c r="J101" s="4">
        <v>3886</v>
      </c>
      <c r="K101" s="4">
        <v>4109</v>
      </c>
      <c r="L101" s="52">
        <f t="shared" si="47"/>
        <v>0.79431664411366709</v>
      </c>
      <c r="M101" s="11">
        <f t="shared" si="70"/>
        <v>1064</v>
      </c>
    </row>
    <row r="102" spans="1:13" x14ac:dyDescent="0.25">
      <c r="A102" s="122"/>
      <c r="B102" s="97" t="s">
        <v>12</v>
      </c>
      <c r="C102" s="125"/>
      <c r="D102" s="25">
        <v>2624</v>
      </c>
      <c r="E102" s="4">
        <v>2334</v>
      </c>
      <c r="F102" s="4">
        <v>2422</v>
      </c>
      <c r="G102" s="52">
        <f t="shared" si="46"/>
        <v>0.92301829268292679</v>
      </c>
      <c r="H102" s="11">
        <f t="shared" si="69"/>
        <v>202</v>
      </c>
      <c r="I102" s="18">
        <v>3395</v>
      </c>
      <c r="J102" s="4">
        <v>3016</v>
      </c>
      <c r="K102" s="4">
        <v>3055</v>
      </c>
      <c r="L102" s="52">
        <f t="shared" si="47"/>
        <v>0.89985272459499266</v>
      </c>
      <c r="M102" s="11">
        <f t="shared" si="70"/>
        <v>340</v>
      </c>
    </row>
    <row r="103" spans="1:13" x14ac:dyDescent="0.25">
      <c r="A103" s="122"/>
      <c r="B103" s="97" t="s">
        <v>13</v>
      </c>
      <c r="C103" s="125"/>
      <c r="D103" s="25">
        <v>2124</v>
      </c>
      <c r="E103" s="4">
        <v>2107</v>
      </c>
      <c r="F103" s="4">
        <v>2110</v>
      </c>
      <c r="G103" s="52">
        <f t="shared" si="46"/>
        <v>0.99340866290018837</v>
      </c>
      <c r="H103" s="11">
        <f t="shared" si="69"/>
        <v>14</v>
      </c>
      <c r="I103" s="18">
        <v>2530</v>
      </c>
      <c r="J103" s="4">
        <v>2502</v>
      </c>
      <c r="K103" s="4">
        <v>2510</v>
      </c>
      <c r="L103" s="52">
        <f t="shared" si="47"/>
        <v>0.9920948616600791</v>
      </c>
      <c r="M103" s="11">
        <f t="shared" si="70"/>
        <v>20</v>
      </c>
    </row>
    <row r="104" spans="1:13" x14ac:dyDescent="0.25">
      <c r="A104" s="122"/>
      <c r="B104" s="97" t="s">
        <v>14</v>
      </c>
      <c r="C104" s="125"/>
      <c r="D104" s="74">
        <v>2136</v>
      </c>
      <c r="E104" s="66">
        <v>1788</v>
      </c>
      <c r="F104" s="66">
        <v>1765</v>
      </c>
      <c r="G104" s="98">
        <f t="shared" si="46"/>
        <v>0.82631086142322097</v>
      </c>
      <c r="H104" s="67">
        <f t="shared" si="69"/>
        <v>371</v>
      </c>
      <c r="I104" s="75">
        <v>3020</v>
      </c>
      <c r="J104" s="66">
        <v>2326</v>
      </c>
      <c r="K104" s="66">
        <v>2313</v>
      </c>
      <c r="L104" s="98">
        <f t="shared" si="47"/>
        <v>0.76589403973509929</v>
      </c>
      <c r="M104" s="67">
        <f t="shared" si="70"/>
        <v>707</v>
      </c>
    </row>
    <row r="105" spans="1:13" x14ac:dyDescent="0.25">
      <c r="A105" s="122"/>
      <c r="B105" s="97" t="s">
        <v>4</v>
      </c>
      <c r="C105" s="125"/>
      <c r="D105" s="29">
        <f>SUM(D98:D104)</f>
        <v>31507</v>
      </c>
      <c r="E105" s="30">
        <f t="shared" ref="E105:F105" si="71">SUM(E98:E104)</f>
        <v>22844</v>
      </c>
      <c r="F105" s="30">
        <f t="shared" si="71"/>
        <v>24537</v>
      </c>
      <c r="G105" s="57">
        <f t="shared" si="46"/>
        <v>0.77877931888151841</v>
      </c>
      <c r="H105" s="31">
        <f t="shared" ref="H105" si="72">SUM(H98:H104)</f>
        <v>6970</v>
      </c>
      <c r="I105" s="32">
        <f>SUM(I98:I104)</f>
        <v>41758</v>
      </c>
      <c r="J105" s="30">
        <f t="shared" ref="J105:M105" si="73">SUM(J98:J104)</f>
        <v>28125</v>
      </c>
      <c r="K105" s="30">
        <f t="shared" si="73"/>
        <v>29625</v>
      </c>
      <c r="L105" s="57">
        <f t="shared" si="47"/>
        <v>0.70944489678624456</v>
      </c>
      <c r="M105" s="31">
        <f t="shared" si="73"/>
        <v>12133</v>
      </c>
    </row>
    <row r="106" spans="1:13" x14ac:dyDescent="0.25">
      <c r="A106" s="122"/>
      <c r="B106" s="76" t="s">
        <v>3</v>
      </c>
      <c r="C106" s="129"/>
      <c r="D106" s="25">
        <v>577</v>
      </c>
      <c r="E106" s="4">
        <v>79</v>
      </c>
      <c r="F106" s="4">
        <v>78</v>
      </c>
      <c r="G106" s="52">
        <f t="shared" si="46"/>
        <v>0.13518197573656845</v>
      </c>
      <c r="H106" s="11">
        <f>D106-F106</f>
        <v>499</v>
      </c>
      <c r="I106" s="18">
        <v>2151</v>
      </c>
      <c r="J106" s="4">
        <v>522</v>
      </c>
      <c r="K106" s="4">
        <v>309</v>
      </c>
      <c r="L106" s="52">
        <f t="shared" si="47"/>
        <v>0.14365411436541142</v>
      </c>
      <c r="M106" s="67">
        <v>1842</v>
      </c>
    </row>
    <row r="107" spans="1:13" ht="15.75" thickBot="1" x14ac:dyDescent="0.3">
      <c r="A107" s="123"/>
      <c r="B107" s="61" t="s">
        <v>4</v>
      </c>
      <c r="C107" s="130"/>
      <c r="D107" s="40">
        <f>D89+D105+D97+D106</f>
        <v>37934</v>
      </c>
      <c r="E107" s="36">
        <f t="shared" ref="E107" si="74">E89+E105+E97+E106</f>
        <v>26567</v>
      </c>
      <c r="F107" s="36">
        <f t="shared" ref="F107" si="75">F89+F105+F97+F106</f>
        <v>28620</v>
      </c>
      <c r="G107" s="58">
        <f t="shared" si="46"/>
        <v>0.7544682870248326</v>
      </c>
      <c r="H107" s="37">
        <f>H89+H105+H97+H106</f>
        <v>9314</v>
      </c>
      <c r="I107" s="38">
        <f t="shared" ref="I107" si="76">I89+I105+I97+I106</f>
        <v>54516</v>
      </c>
      <c r="J107" s="36">
        <f t="shared" ref="J107" si="77">J89+J105+J97+J106</f>
        <v>34601</v>
      </c>
      <c r="K107" s="36">
        <f t="shared" ref="K107" si="78">K89+K105+K97+K106</f>
        <v>36349</v>
      </c>
      <c r="L107" s="58">
        <f t="shared" si="47"/>
        <v>0.66675838286007783</v>
      </c>
      <c r="M107" s="37">
        <f t="shared" ref="M107" si="79">M89+M105+M97+M106</f>
        <v>18167</v>
      </c>
    </row>
    <row r="108" spans="1:13" x14ac:dyDescent="0.25">
      <c r="A108" s="127">
        <v>2020</v>
      </c>
      <c r="B108" s="96" t="s">
        <v>8</v>
      </c>
      <c r="C108" s="124" t="s">
        <v>0</v>
      </c>
      <c r="D108" s="24">
        <v>1243</v>
      </c>
      <c r="E108" s="7">
        <v>770</v>
      </c>
      <c r="F108" s="7">
        <v>768</v>
      </c>
      <c r="G108" s="54">
        <f t="shared" si="46"/>
        <v>0.61786001609010455</v>
      </c>
      <c r="H108" s="10">
        <f t="shared" ref="H108:H114" si="80">D108-F108</f>
        <v>475</v>
      </c>
      <c r="I108" s="17">
        <v>2968</v>
      </c>
      <c r="J108" s="7">
        <v>1471</v>
      </c>
      <c r="K108" s="7">
        <v>1214</v>
      </c>
      <c r="L108" s="54">
        <f t="shared" si="47"/>
        <v>0.40902964959568733</v>
      </c>
      <c r="M108" s="10">
        <f>I108-K108</f>
        <v>1754</v>
      </c>
    </row>
    <row r="109" spans="1:13" x14ac:dyDescent="0.25">
      <c r="A109" s="122"/>
      <c r="B109" s="97" t="s">
        <v>9</v>
      </c>
      <c r="C109" s="125"/>
      <c r="D109" s="25">
        <v>671</v>
      </c>
      <c r="E109" s="4">
        <v>435</v>
      </c>
      <c r="F109" s="4">
        <v>270</v>
      </c>
      <c r="G109" s="52">
        <f t="shared" si="46"/>
        <v>0.40238450074515647</v>
      </c>
      <c r="H109" s="11">
        <f t="shared" si="80"/>
        <v>401</v>
      </c>
      <c r="I109" s="18">
        <v>1247</v>
      </c>
      <c r="J109" s="4">
        <v>825</v>
      </c>
      <c r="K109" s="4">
        <v>316</v>
      </c>
      <c r="L109" s="52">
        <f t="shared" si="47"/>
        <v>0.25340817963111467</v>
      </c>
      <c r="M109" s="11">
        <f t="shared" ref="M109:M114" si="81">I109-K109</f>
        <v>931</v>
      </c>
    </row>
    <row r="110" spans="1:13" x14ac:dyDescent="0.25">
      <c r="A110" s="122"/>
      <c r="B110" s="97" t="s">
        <v>10</v>
      </c>
      <c r="C110" s="125"/>
      <c r="D110" s="25">
        <v>302</v>
      </c>
      <c r="E110" s="4">
        <v>282</v>
      </c>
      <c r="F110" s="4">
        <v>229</v>
      </c>
      <c r="G110" s="52">
        <f t="shared" si="46"/>
        <v>0.75827814569536423</v>
      </c>
      <c r="H110" s="11">
        <f t="shared" si="80"/>
        <v>73</v>
      </c>
      <c r="I110" s="18">
        <v>562</v>
      </c>
      <c r="J110" s="4">
        <v>527</v>
      </c>
      <c r="K110" s="4">
        <v>405</v>
      </c>
      <c r="L110" s="52">
        <f t="shared" si="47"/>
        <v>0.72064056939501775</v>
      </c>
      <c r="M110" s="11">
        <f t="shared" si="81"/>
        <v>157</v>
      </c>
    </row>
    <row r="111" spans="1:13" x14ac:dyDescent="0.25">
      <c r="A111" s="122"/>
      <c r="B111" s="97" t="s">
        <v>11</v>
      </c>
      <c r="C111" s="125"/>
      <c r="D111" s="25">
        <v>326</v>
      </c>
      <c r="E111" s="4">
        <v>263</v>
      </c>
      <c r="F111" s="4">
        <v>242</v>
      </c>
      <c r="G111" s="52">
        <f t="shared" si="46"/>
        <v>0.74233128834355833</v>
      </c>
      <c r="H111" s="11">
        <f t="shared" si="80"/>
        <v>84</v>
      </c>
      <c r="I111" s="18">
        <v>791</v>
      </c>
      <c r="J111" s="4">
        <v>602</v>
      </c>
      <c r="K111" s="4">
        <v>473</v>
      </c>
      <c r="L111" s="52">
        <f t="shared" si="47"/>
        <v>0.59797724399494312</v>
      </c>
      <c r="M111" s="11">
        <f t="shared" si="81"/>
        <v>318</v>
      </c>
    </row>
    <row r="112" spans="1:13" x14ac:dyDescent="0.25">
      <c r="A112" s="122"/>
      <c r="B112" s="97" t="s">
        <v>12</v>
      </c>
      <c r="C112" s="125"/>
      <c r="D112" s="25">
        <v>258</v>
      </c>
      <c r="E112" s="4">
        <v>201</v>
      </c>
      <c r="F112" s="4">
        <v>198</v>
      </c>
      <c r="G112" s="52">
        <f t="shared" si="46"/>
        <v>0.76744186046511631</v>
      </c>
      <c r="H112" s="11">
        <f t="shared" si="80"/>
        <v>60</v>
      </c>
      <c r="I112" s="18">
        <v>498</v>
      </c>
      <c r="J112" s="4">
        <v>368</v>
      </c>
      <c r="K112" s="4">
        <v>377</v>
      </c>
      <c r="L112" s="52">
        <f t="shared" si="47"/>
        <v>0.75702811244979917</v>
      </c>
      <c r="M112" s="11">
        <f t="shared" si="81"/>
        <v>121</v>
      </c>
    </row>
    <row r="113" spans="1:13" x14ac:dyDescent="0.25">
      <c r="A113" s="122"/>
      <c r="B113" s="97" t="s">
        <v>13</v>
      </c>
      <c r="C113" s="125"/>
      <c r="D113" s="25">
        <v>215</v>
      </c>
      <c r="E113" s="4">
        <v>197</v>
      </c>
      <c r="F113" s="4">
        <v>176</v>
      </c>
      <c r="G113" s="52">
        <f t="shared" si="46"/>
        <v>0.81860465116279069</v>
      </c>
      <c r="H113" s="11">
        <f t="shared" si="80"/>
        <v>39</v>
      </c>
      <c r="I113" s="18">
        <v>426</v>
      </c>
      <c r="J113" s="4">
        <v>397</v>
      </c>
      <c r="K113" s="4">
        <v>287</v>
      </c>
      <c r="L113" s="52">
        <f t="shared" si="47"/>
        <v>0.67370892018779338</v>
      </c>
      <c r="M113" s="11">
        <f t="shared" si="81"/>
        <v>139</v>
      </c>
    </row>
    <row r="114" spans="1:13" x14ac:dyDescent="0.25">
      <c r="A114" s="122"/>
      <c r="B114" s="97" t="s">
        <v>14</v>
      </c>
      <c r="C114" s="125"/>
      <c r="D114" s="25">
        <v>223</v>
      </c>
      <c r="E114" s="4">
        <v>175</v>
      </c>
      <c r="F114" s="4">
        <v>166</v>
      </c>
      <c r="G114" s="52">
        <f t="shared" si="46"/>
        <v>0.74439461883408076</v>
      </c>
      <c r="H114" s="11">
        <f t="shared" si="80"/>
        <v>57</v>
      </c>
      <c r="I114" s="18">
        <v>397</v>
      </c>
      <c r="J114" s="4">
        <v>276</v>
      </c>
      <c r="K114" s="4">
        <v>248</v>
      </c>
      <c r="L114" s="52">
        <f t="shared" si="47"/>
        <v>0.62468513853904284</v>
      </c>
      <c r="M114" s="11">
        <f t="shared" si="81"/>
        <v>149</v>
      </c>
    </row>
    <row r="115" spans="1:13" x14ac:dyDescent="0.25">
      <c r="A115" s="122"/>
      <c r="B115" s="97" t="s">
        <v>4</v>
      </c>
      <c r="C115" s="125"/>
      <c r="D115" s="29">
        <f>SUM(D108:D114)</f>
        <v>3238</v>
      </c>
      <c r="E115" s="30">
        <f t="shared" ref="E115:F115" si="82">SUM(E108:E114)</f>
        <v>2323</v>
      </c>
      <c r="F115" s="30">
        <f t="shared" si="82"/>
        <v>2049</v>
      </c>
      <c r="G115" s="57">
        <f t="shared" si="46"/>
        <v>0.63279802347127856</v>
      </c>
      <c r="H115" s="31">
        <f>SUM(H108:H114)</f>
        <v>1189</v>
      </c>
      <c r="I115" s="32">
        <f>SUM(I108:I114)</f>
        <v>6889</v>
      </c>
      <c r="J115" s="30">
        <f t="shared" ref="J115:M115" si="83">SUM(J108:J114)</f>
        <v>4466</v>
      </c>
      <c r="K115" s="30">
        <f t="shared" si="83"/>
        <v>3320</v>
      </c>
      <c r="L115" s="57">
        <f t="shared" si="47"/>
        <v>0.48192771084337349</v>
      </c>
      <c r="M115" s="31">
        <f t="shared" si="83"/>
        <v>3569</v>
      </c>
    </row>
    <row r="116" spans="1:13" x14ac:dyDescent="0.25">
      <c r="A116" s="122"/>
      <c r="B116" s="97" t="s">
        <v>8</v>
      </c>
      <c r="C116" s="125" t="s">
        <v>15</v>
      </c>
      <c r="D116" s="25">
        <v>637</v>
      </c>
      <c r="E116" s="4">
        <v>446</v>
      </c>
      <c r="F116" s="4">
        <v>345</v>
      </c>
      <c r="G116" s="52">
        <f t="shared" si="46"/>
        <v>0.54160125588697017</v>
      </c>
      <c r="H116" s="11">
        <f t="shared" ref="H116:H122" si="84">D116-F116</f>
        <v>292</v>
      </c>
      <c r="I116" s="18">
        <v>1103</v>
      </c>
      <c r="J116" s="4">
        <v>520</v>
      </c>
      <c r="K116" s="4">
        <v>654</v>
      </c>
      <c r="L116" s="52">
        <f t="shared" si="47"/>
        <v>0.59292837715321844</v>
      </c>
      <c r="M116" s="11">
        <f t="shared" ref="M116:M122" si="85">I116-K116</f>
        <v>449</v>
      </c>
    </row>
    <row r="117" spans="1:13" x14ac:dyDescent="0.25">
      <c r="A117" s="122"/>
      <c r="B117" s="97" t="s">
        <v>9</v>
      </c>
      <c r="C117" s="125"/>
      <c r="D117" s="25">
        <v>628</v>
      </c>
      <c r="E117" s="4">
        <v>133</v>
      </c>
      <c r="F117" s="4">
        <v>160</v>
      </c>
      <c r="G117" s="52">
        <f t="shared" si="46"/>
        <v>0.25477707006369427</v>
      </c>
      <c r="H117" s="11">
        <f t="shared" si="84"/>
        <v>468</v>
      </c>
      <c r="I117" s="18">
        <v>969</v>
      </c>
      <c r="J117" s="4">
        <v>175</v>
      </c>
      <c r="K117" s="4">
        <v>282</v>
      </c>
      <c r="L117" s="52">
        <f t="shared" si="47"/>
        <v>0.29102167182662536</v>
      </c>
      <c r="M117" s="11">
        <f t="shared" si="85"/>
        <v>687</v>
      </c>
    </row>
    <row r="118" spans="1:13" x14ac:dyDescent="0.25">
      <c r="A118" s="122"/>
      <c r="B118" s="97" t="s">
        <v>10</v>
      </c>
      <c r="C118" s="125"/>
      <c r="D118" s="25">
        <v>176</v>
      </c>
      <c r="E118" s="4">
        <v>157</v>
      </c>
      <c r="F118" s="4">
        <v>145</v>
      </c>
      <c r="G118" s="52">
        <f t="shared" si="46"/>
        <v>0.82386363636363635</v>
      </c>
      <c r="H118" s="11">
        <f t="shared" si="84"/>
        <v>31</v>
      </c>
      <c r="I118" s="18">
        <v>289</v>
      </c>
      <c r="J118" s="4">
        <v>246</v>
      </c>
      <c r="K118" s="4">
        <v>231</v>
      </c>
      <c r="L118" s="52">
        <f t="shared" si="47"/>
        <v>0.79930795847750868</v>
      </c>
      <c r="M118" s="11">
        <f t="shared" si="85"/>
        <v>58</v>
      </c>
    </row>
    <row r="119" spans="1:13" x14ac:dyDescent="0.25">
      <c r="A119" s="122"/>
      <c r="B119" s="97" t="s">
        <v>11</v>
      </c>
      <c r="C119" s="125"/>
      <c r="D119" s="25">
        <v>296</v>
      </c>
      <c r="E119" s="4">
        <v>193</v>
      </c>
      <c r="F119" s="4">
        <v>201</v>
      </c>
      <c r="G119" s="52">
        <f t="shared" si="46"/>
        <v>0.67905405405405406</v>
      </c>
      <c r="H119" s="11">
        <f t="shared" si="84"/>
        <v>95</v>
      </c>
      <c r="I119" s="18">
        <v>414</v>
      </c>
      <c r="J119" s="4">
        <v>266</v>
      </c>
      <c r="K119" s="4">
        <v>277</v>
      </c>
      <c r="L119" s="52">
        <f t="shared" si="47"/>
        <v>0.66908212560386471</v>
      </c>
      <c r="M119" s="11">
        <f t="shared" si="85"/>
        <v>137</v>
      </c>
    </row>
    <row r="120" spans="1:13" x14ac:dyDescent="0.25">
      <c r="A120" s="122"/>
      <c r="B120" s="97" t="s">
        <v>12</v>
      </c>
      <c r="C120" s="125"/>
      <c r="D120" s="25">
        <v>254</v>
      </c>
      <c r="E120" s="4">
        <v>176</v>
      </c>
      <c r="F120" s="4">
        <v>213</v>
      </c>
      <c r="G120" s="52">
        <f t="shared" si="46"/>
        <v>0.83858267716535428</v>
      </c>
      <c r="H120" s="11">
        <f t="shared" si="84"/>
        <v>41</v>
      </c>
      <c r="I120" s="18">
        <v>368</v>
      </c>
      <c r="J120" s="4">
        <v>238</v>
      </c>
      <c r="K120" s="4">
        <v>307</v>
      </c>
      <c r="L120" s="52">
        <f t="shared" si="47"/>
        <v>0.83423913043478259</v>
      </c>
      <c r="M120" s="11">
        <f t="shared" si="85"/>
        <v>61</v>
      </c>
    </row>
    <row r="121" spans="1:13" x14ac:dyDescent="0.25">
      <c r="A121" s="122"/>
      <c r="B121" s="97" t="s">
        <v>13</v>
      </c>
      <c r="C121" s="125"/>
      <c r="D121" s="25">
        <v>126</v>
      </c>
      <c r="E121" s="4">
        <v>119</v>
      </c>
      <c r="F121" s="4">
        <v>120</v>
      </c>
      <c r="G121" s="52">
        <f t="shared" si="46"/>
        <v>0.95238095238095233</v>
      </c>
      <c r="H121" s="11">
        <f t="shared" si="84"/>
        <v>6</v>
      </c>
      <c r="I121" s="18">
        <v>159</v>
      </c>
      <c r="J121" s="4">
        <v>147</v>
      </c>
      <c r="K121" s="4">
        <v>153</v>
      </c>
      <c r="L121" s="52">
        <f t="shared" si="47"/>
        <v>0.96226415094339623</v>
      </c>
      <c r="M121" s="11">
        <f t="shared" si="85"/>
        <v>6</v>
      </c>
    </row>
    <row r="122" spans="1:13" x14ac:dyDescent="0.25">
      <c r="A122" s="122"/>
      <c r="B122" s="97" t="s">
        <v>14</v>
      </c>
      <c r="C122" s="125"/>
      <c r="D122" s="25">
        <v>169</v>
      </c>
      <c r="E122" s="4">
        <v>132</v>
      </c>
      <c r="F122" s="4">
        <v>106</v>
      </c>
      <c r="G122" s="52">
        <f t="shared" si="46"/>
        <v>0.62721893491124259</v>
      </c>
      <c r="H122" s="11">
        <f t="shared" si="84"/>
        <v>63</v>
      </c>
      <c r="I122" s="18">
        <v>255</v>
      </c>
      <c r="J122" s="4">
        <v>196</v>
      </c>
      <c r="K122" s="4">
        <v>163</v>
      </c>
      <c r="L122" s="52">
        <f t="shared" si="47"/>
        <v>0.63921568627450975</v>
      </c>
      <c r="M122" s="11">
        <f t="shared" si="85"/>
        <v>92</v>
      </c>
    </row>
    <row r="123" spans="1:13" x14ac:dyDescent="0.25">
      <c r="A123" s="122"/>
      <c r="B123" s="97" t="s">
        <v>4</v>
      </c>
      <c r="C123" s="125"/>
      <c r="D123" s="29">
        <f>SUM(D116:D122)</f>
        <v>2286</v>
      </c>
      <c r="E123" s="30">
        <f t="shared" ref="E123:F123" si="86">SUM(E116:E122)</f>
        <v>1356</v>
      </c>
      <c r="F123" s="30">
        <f t="shared" si="86"/>
        <v>1290</v>
      </c>
      <c r="G123" s="57">
        <f t="shared" si="46"/>
        <v>0.56430446194225725</v>
      </c>
      <c r="H123" s="31">
        <f>SUM(H116:H122)</f>
        <v>996</v>
      </c>
      <c r="I123" s="32">
        <f>SUM(I116:I122)</f>
        <v>3557</v>
      </c>
      <c r="J123" s="30">
        <f t="shared" ref="J123:M123" si="87">SUM(J116:J122)</f>
        <v>1788</v>
      </c>
      <c r="K123" s="30">
        <f t="shared" si="87"/>
        <v>2067</v>
      </c>
      <c r="L123" s="57">
        <f t="shared" si="47"/>
        <v>0.58110767500702842</v>
      </c>
      <c r="M123" s="31">
        <f t="shared" si="87"/>
        <v>1490</v>
      </c>
    </row>
    <row r="124" spans="1:13" x14ac:dyDescent="0.25">
      <c r="A124" s="122"/>
      <c r="B124" s="97" t="s">
        <v>8</v>
      </c>
      <c r="C124" s="125" t="s">
        <v>2</v>
      </c>
      <c r="D124" s="25">
        <v>8385</v>
      </c>
      <c r="E124" s="4">
        <v>6096</v>
      </c>
      <c r="F124" s="4">
        <v>5590</v>
      </c>
      <c r="G124" s="52">
        <f t="shared" si="46"/>
        <v>0.66666666666666663</v>
      </c>
      <c r="H124" s="11">
        <f t="shared" ref="H124:H130" si="88">D124-F124</f>
        <v>2795</v>
      </c>
      <c r="I124" s="18">
        <v>13808</v>
      </c>
      <c r="J124" s="4">
        <v>7948</v>
      </c>
      <c r="K124" s="4">
        <v>6825</v>
      </c>
      <c r="L124" s="52">
        <f t="shared" si="47"/>
        <v>0.49427867902665124</v>
      </c>
      <c r="M124" s="11">
        <f t="shared" ref="M124:M130" si="89">I124-K124</f>
        <v>6983</v>
      </c>
    </row>
    <row r="125" spans="1:13" x14ac:dyDescent="0.25">
      <c r="A125" s="122"/>
      <c r="B125" s="97" t="s">
        <v>9</v>
      </c>
      <c r="C125" s="125"/>
      <c r="D125" s="25">
        <v>4892</v>
      </c>
      <c r="E125" s="4">
        <v>2020</v>
      </c>
      <c r="F125" s="4">
        <v>3837</v>
      </c>
      <c r="G125" s="52">
        <f t="shared" si="46"/>
        <v>0.78434178250204412</v>
      </c>
      <c r="H125" s="11">
        <f t="shared" si="88"/>
        <v>1055</v>
      </c>
      <c r="I125" s="18">
        <v>5852</v>
      </c>
      <c r="J125" s="4">
        <v>2423</v>
      </c>
      <c r="K125" s="4">
        <v>4134</v>
      </c>
      <c r="L125" s="52">
        <f t="shared" si="47"/>
        <v>0.70642515379357484</v>
      </c>
      <c r="M125" s="11">
        <f t="shared" si="89"/>
        <v>1718</v>
      </c>
    </row>
    <row r="126" spans="1:13" x14ac:dyDescent="0.25">
      <c r="A126" s="122"/>
      <c r="B126" s="97" t="s">
        <v>10</v>
      </c>
      <c r="C126" s="125"/>
      <c r="D126" s="25">
        <v>3494</v>
      </c>
      <c r="E126" s="4">
        <v>2976</v>
      </c>
      <c r="F126" s="4">
        <v>3140</v>
      </c>
      <c r="G126" s="52">
        <f t="shared" si="46"/>
        <v>0.89868345735546651</v>
      </c>
      <c r="H126" s="11">
        <f t="shared" si="88"/>
        <v>354</v>
      </c>
      <c r="I126" s="18">
        <v>4350</v>
      </c>
      <c r="J126" s="4">
        <v>3637</v>
      </c>
      <c r="K126" s="4">
        <v>3836</v>
      </c>
      <c r="L126" s="52">
        <f t="shared" si="47"/>
        <v>0.88183908045977011</v>
      </c>
      <c r="M126" s="11">
        <f t="shared" si="89"/>
        <v>514</v>
      </c>
    </row>
    <row r="127" spans="1:13" x14ac:dyDescent="0.25">
      <c r="A127" s="122"/>
      <c r="B127" s="97" t="s">
        <v>11</v>
      </c>
      <c r="C127" s="125"/>
      <c r="D127" s="25">
        <v>3299</v>
      </c>
      <c r="E127" s="4">
        <v>2595</v>
      </c>
      <c r="F127" s="4">
        <v>2704</v>
      </c>
      <c r="G127" s="52">
        <f t="shared" si="46"/>
        <v>0.81964231585328884</v>
      </c>
      <c r="H127" s="11">
        <f t="shared" si="88"/>
        <v>595</v>
      </c>
      <c r="I127" s="18">
        <v>4641</v>
      </c>
      <c r="J127" s="4">
        <v>3577</v>
      </c>
      <c r="K127" s="4">
        <v>3750</v>
      </c>
      <c r="L127" s="52">
        <f t="shared" si="47"/>
        <v>0.80801551389786685</v>
      </c>
      <c r="M127" s="11">
        <f t="shared" si="89"/>
        <v>891</v>
      </c>
    </row>
    <row r="128" spans="1:13" x14ac:dyDescent="0.25">
      <c r="A128" s="122"/>
      <c r="B128" s="97" t="s">
        <v>12</v>
      </c>
      <c r="C128" s="125"/>
      <c r="D128" s="25">
        <v>1902</v>
      </c>
      <c r="E128" s="4">
        <v>1700</v>
      </c>
      <c r="F128" s="4">
        <v>1748</v>
      </c>
      <c r="G128" s="52">
        <f t="shared" si="46"/>
        <v>0.9190325972660357</v>
      </c>
      <c r="H128" s="11">
        <f t="shared" si="88"/>
        <v>154</v>
      </c>
      <c r="I128" s="18">
        <v>2606</v>
      </c>
      <c r="J128" s="4">
        <v>2266</v>
      </c>
      <c r="K128" s="4">
        <v>2336</v>
      </c>
      <c r="L128" s="52">
        <f t="shared" si="47"/>
        <v>0.89639293937068298</v>
      </c>
      <c r="M128" s="11">
        <f t="shared" si="89"/>
        <v>270</v>
      </c>
    </row>
    <row r="129" spans="1:13" x14ac:dyDescent="0.25">
      <c r="A129" s="122"/>
      <c r="B129" s="97" t="s">
        <v>13</v>
      </c>
      <c r="C129" s="125"/>
      <c r="D129" s="25">
        <v>2172</v>
      </c>
      <c r="E129" s="4">
        <v>2158</v>
      </c>
      <c r="F129" s="4">
        <v>2116</v>
      </c>
      <c r="G129" s="52">
        <f t="shared" si="46"/>
        <v>0.97421731123388577</v>
      </c>
      <c r="H129" s="11">
        <f t="shared" si="88"/>
        <v>56</v>
      </c>
      <c r="I129" s="18">
        <v>2740</v>
      </c>
      <c r="J129" s="4">
        <v>2720</v>
      </c>
      <c r="K129" s="4">
        <v>2599</v>
      </c>
      <c r="L129" s="52">
        <f t="shared" si="47"/>
        <v>0.94854014598540148</v>
      </c>
      <c r="M129" s="11">
        <f t="shared" si="89"/>
        <v>141</v>
      </c>
    </row>
    <row r="130" spans="1:13" x14ac:dyDescent="0.25">
      <c r="A130" s="122"/>
      <c r="B130" s="97" t="s">
        <v>14</v>
      </c>
      <c r="C130" s="125"/>
      <c r="D130" s="25">
        <v>2039</v>
      </c>
      <c r="E130" s="4">
        <v>1668</v>
      </c>
      <c r="F130" s="4">
        <v>1739</v>
      </c>
      <c r="G130" s="52">
        <f t="shared" si="46"/>
        <v>0.85286905345757724</v>
      </c>
      <c r="H130" s="11">
        <f t="shared" si="88"/>
        <v>300</v>
      </c>
      <c r="I130" s="18">
        <v>2758</v>
      </c>
      <c r="J130" s="4">
        <v>2051</v>
      </c>
      <c r="K130" s="4">
        <v>2368</v>
      </c>
      <c r="L130" s="52">
        <f t="shared" si="47"/>
        <v>0.85859318346627989</v>
      </c>
      <c r="M130" s="11">
        <f t="shared" si="89"/>
        <v>390</v>
      </c>
    </row>
    <row r="131" spans="1:13" x14ac:dyDescent="0.25">
      <c r="A131" s="122"/>
      <c r="B131" s="97" t="s">
        <v>4</v>
      </c>
      <c r="C131" s="125"/>
      <c r="D131" s="29">
        <f>SUM(D124:D130)</f>
        <v>26183</v>
      </c>
      <c r="E131" s="30">
        <f t="shared" ref="E131:F131" si="90">SUM(E124:E130)</f>
        <v>19213</v>
      </c>
      <c r="F131" s="30">
        <f t="shared" si="90"/>
        <v>20874</v>
      </c>
      <c r="G131" s="57">
        <f t="shared" si="46"/>
        <v>0.7972348470381545</v>
      </c>
      <c r="H131" s="31">
        <f t="shared" ref="H131" si="91">SUM(H124:H130)</f>
        <v>5309</v>
      </c>
      <c r="I131" s="32">
        <f>SUM(I124:I130)</f>
        <v>36755</v>
      </c>
      <c r="J131" s="30">
        <f t="shared" ref="J131:M131" si="92">SUM(J124:J130)</f>
        <v>24622</v>
      </c>
      <c r="K131" s="30">
        <f t="shared" si="92"/>
        <v>25848</v>
      </c>
      <c r="L131" s="57">
        <f t="shared" si="47"/>
        <v>0.7032512583321997</v>
      </c>
      <c r="M131" s="31">
        <f t="shared" si="92"/>
        <v>10907</v>
      </c>
    </row>
    <row r="132" spans="1:13" x14ac:dyDescent="0.25">
      <c r="A132" s="122"/>
      <c r="B132" s="76" t="s">
        <v>3</v>
      </c>
      <c r="C132" s="129"/>
      <c r="D132" s="25">
        <v>613</v>
      </c>
      <c r="E132" s="4">
        <v>114</v>
      </c>
      <c r="F132" s="4">
        <v>104</v>
      </c>
      <c r="G132" s="52">
        <f t="shared" si="46"/>
        <v>0.16965742251223492</v>
      </c>
      <c r="H132" s="11">
        <f>D132-F132</f>
        <v>509</v>
      </c>
      <c r="I132" s="18">
        <v>2251</v>
      </c>
      <c r="J132" s="4">
        <v>409</v>
      </c>
      <c r="K132" s="4">
        <v>411</v>
      </c>
      <c r="L132" s="52">
        <f t="shared" si="47"/>
        <v>0.18258551754775657</v>
      </c>
      <c r="M132" s="67">
        <v>1840</v>
      </c>
    </row>
    <row r="133" spans="1:13" ht="15.75" thickBot="1" x14ac:dyDescent="0.3">
      <c r="A133" s="128"/>
      <c r="B133" s="60" t="s">
        <v>4</v>
      </c>
      <c r="C133" s="132"/>
      <c r="D133" s="33">
        <f>D115+D131+D123+D132</f>
        <v>32320</v>
      </c>
      <c r="E133" s="34">
        <f t="shared" ref="E133" si="93">E115+E131+E123+E132</f>
        <v>23006</v>
      </c>
      <c r="F133" s="34">
        <f t="shared" ref="F133" si="94">F115+F131+F123+F132</f>
        <v>24317</v>
      </c>
      <c r="G133" s="59">
        <f t="shared" ref="G133" si="95">F133/D133</f>
        <v>0.7523824257425743</v>
      </c>
      <c r="H133" s="35">
        <f>H115+H131+H123+H132</f>
        <v>8003</v>
      </c>
      <c r="I133" s="39">
        <f t="shared" ref="I133" si="96">I115+I131+I123+I132</f>
        <v>49452</v>
      </c>
      <c r="J133" s="34">
        <f t="shared" ref="J133" si="97">J115+J131+J123+J132</f>
        <v>31285</v>
      </c>
      <c r="K133" s="34">
        <f t="shared" ref="K133" si="98">K115+K131+K123+K132</f>
        <v>31646</v>
      </c>
      <c r="L133" s="59">
        <f t="shared" ref="L133" si="99">K133/I133</f>
        <v>0.63993367305670146</v>
      </c>
      <c r="M133" s="35">
        <f t="shared" ref="M133" si="100">M115+M131+M123+M132</f>
        <v>17806</v>
      </c>
    </row>
  </sheetData>
  <mergeCells count="31">
    <mergeCell ref="C106:C107"/>
    <mergeCell ref="C132:C133"/>
    <mergeCell ref="A1:M1"/>
    <mergeCell ref="D2:H2"/>
    <mergeCell ref="I2:M2"/>
    <mergeCell ref="A108:A133"/>
    <mergeCell ref="C108:C115"/>
    <mergeCell ref="C116:C123"/>
    <mergeCell ref="C124:C131"/>
    <mergeCell ref="A82:A107"/>
    <mergeCell ref="C82:C89"/>
    <mergeCell ref="C90:C97"/>
    <mergeCell ref="C98:C105"/>
    <mergeCell ref="A30:A55"/>
    <mergeCell ref="C46:C53"/>
    <mergeCell ref="A2:A3"/>
    <mergeCell ref="C56:C63"/>
    <mergeCell ref="A56:A81"/>
    <mergeCell ref="C64:C71"/>
    <mergeCell ref="C72:C79"/>
    <mergeCell ref="C54:C55"/>
    <mergeCell ref="C80:C81"/>
    <mergeCell ref="B2:B3"/>
    <mergeCell ref="A4:A29"/>
    <mergeCell ref="C30:C37"/>
    <mergeCell ref="C38:C45"/>
    <mergeCell ref="C4:C11"/>
    <mergeCell ref="C20:C27"/>
    <mergeCell ref="C28:C29"/>
    <mergeCell ref="C12:C19"/>
    <mergeCell ref="C2:C3"/>
  </mergeCells>
  <pageMargins left="0.7" right="0.7" top="0.75" bottom="0.75" header="0.3" footer="0.3"/>
  <pageSetup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A84" sqref="A84:XFD84"/>
    </sheetView>
  </sheetViews>
  <sheetFormatPr defaultRowHeight="15" x14ac:dyDescent="0.25"/>
  <cols>
    <col min="1" max="1" width="9.140625" bestFit="1" customWidth="1"/>
    <col min="2" max="2" width="47.140625" style="41" bestFit="1" customWidth="1"/>
    <col min="3" max="3" width="9.28515625" customWidth="1"/>
    <col min="4" max="4" width="10.28515625" customWidth="1"/>
    <col min="5" max="5" width="9.28515625" customWidth="1"/>
    <col min="6" max="6" width="11" customWidth="1"/>
    <col min="7" max="7" width="10.42578125" customWidth="1"/>
    <col min="8" max="8" width="9.140625" customWidth="1"/>
    <col min="9" max="9" width="10" customWidth="1"/>
    <col min="10" max="10" width="11.140625" customWidth="1"/>
  </cols>
  <sheetData>
    <row r="1" spans="1:11" ht="15.75" thickBot="1" x14ac:dyDescent="0.3">
      <c r="A1" s="142" t="s">
        <v>56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1" ht="14.45" customHeight="1" x14ac:dyDescent="0.25">
      <c r="A2" s="138" t="s">
        <v>1</v>
      </c>
      <c r="B2" s="140" t="s">
        <v>16</v>
      </c>
      <c r="C2" s="106" t="s">
        <v>42</v>
      </c>
      <c r="D2" s="107"/>
      <c r="E2" s="107"/>
      <c r="F2" s="109"/>
      <c r="G2" s="110" t="s">
        <v>41</v>
      </c>
      <c r="H2" s="107"/>
      <c r="I2" s="107"/>
      <c r="J2" s="109"/>
    </row>
    <row r="3" spans="1:11" ht="105.75" thickBot="1" x14ac:dyDescent="0.3">
      <c r="A3" s="139"/>
      <c r="B3" s="141"/>
      <c r="C3" s="22" t="s">
        <v>51</v>
      </c>
      <c r="D3" s="42" t="s">
        <v>7</v>
      </c>
      <c r="E3" s="42" t="s">
        <v>46</v>
      </c>
      <c r="F3" s="43" t="s">
        <v>6</v>
      </c>
      <c r="G3" s="22" t="s">
        <v>51</v>
      </c>
      <c r="H3" s="42" t="s">
        <v>45</v>
      </c>
      <c r="I3" s="42" t="s">
        <v>5</v>
      </c>
      <c r="J3" s="43" t="s">
        <v>50</v>
      </c>
    </row>
    <row r="4" spans="1:11" ht="45" x14ac:dyDescent="0.25">
      <c r="A4" s="115">
        <v>2016</v>
      </c>
      <c r="B4" s="44" t="s">
        <v>17</v>
      </c>
      <c r="C4" s="86">
        <v>0</v>
      </c>
      <c r="D4" s="87">
        <v>0</v>
      </c>
      <c r="E4" s="87">
        <v>0</v>
      </c>
      <c r="F4" s="88">
        <f t="shared" ref="F4:F35" si="0">C4-E4</f>
        <v>0</v>
      </c>
      <c r="G4" s="89">
        <v>0</v>
      </c>
      <c r="H4" s="87">
        <v>0</v>
      </c>
      <c r="I4" s="87">
        <v>0</v>
      </c>
      <c r="J4" s="88">
        <f>G4-I4</f>
        <v>0</v>
      </c>
    </row>
    <row r="5" spans="1:11" ht="30" x14ac:dyDescent="0.25">
      <c r="A5" s="116"/>
      <c r="B5" s="45" t="s">
        <v>18</v>
      </c>
      <c r="C5" s="90">
        <v>54</v>
      </c>
      <c r="D5" s="64">
        <v>37</v>
      </c>
      <c r="E5" s="64">
        <v>28</v>
      </c>
      <c r="F5" s="65">
        <f t="shared" si="0"/>
        <v>26</v>
      </c>
      <c r="G5" s="91">
        <v>177</v>
      </c>
      <c r="H5" s="64">
        <v>103</v>
      </c>
      <c r="I5" s="64">
        <v>66</v>
      </c>
      <c r="J5" s="65">
        <f t="shared" ref="J5:J68" si="1">G5-I5</f>
        <v>111</v>
      </c>
    </row>
    <row r="6" spans="1:11" ht="60" x14ac:dyDescent="0.25">
      <c r="A6" s="116"/>
      <c r="B6" s="45" t="s">
        <v>19</v>
      </c>
      <c r="C6" s="90">
        <v>359</v>
      </c>
      <c r="D6" s="64">
        <v>9</v>
      </c>
      <c r="E6" s="64">
        <v>33</v>
      </c>
      <c r="F6" s="65">
        <f t="shared" si="0"/>
        <v>326</v>
      </c>
      <c r="G6" s="91">
        <v>1531</v>
      </c>
      <c r="H6" s="64">
        <v>33</v>
      </c>
      <c r="I6" s="64">
        <v>73</v>
      </c>
      <c r="J6" s="65">
        <f t="shared" si="1"/>
        <v>1458</v>
      </c>
    </row>
    <row r="7" spans="1:11" ht="30" x14ac:dyDescent="0.25">
      <c r="A7" s="116"/>
      <c r="B7" s="45" t="s">
        <v>20</v>
      </c>
      <c r="C7" s="90">
        <v>120</v>
      </c>
      <c r="D7" s="64">
        <v>40</v>
      </c>
      <c r="E7" s="64">
        <v>51</v>
      </c>
      <c r="F7" s="65">
        <f t="shared" si="0"/>
        <v>69</v>
      </c>
      <c r="G7" s="91">
        <v>210</v>
      </c>
      <c r="H7" s="64">
        <v>63</v>
      </c>
      <c r="I7" s="64">
        <v>89</v>
      </c>
      <c r="J7" s="65">
        <f t="shared" si="1"/>
        <v>121</v>
      </c>
    </row>
    <row r="8" spans="1:11" ht="45" x14ac:dyDescent="0.25">
      <c r="A8" s="116"/>
      <c r="B8" s="45" t="s">
        <v>21</v>
      </c>
      <c r="C8" s="90">
        <v>210</v>
      </c>
      <c r="D8" s="64">
        <v>17</v>
      </c>
      <c r="E8" s="64">
        <v>14</v>
      </c>
      <c r="F8" s="65">
        <f t="shared" si="0"/>
        <v>196</v>
      </c>
      <c r="G8" s="91">
        <v>294</v>
      </c>
      <c r="H8" s="64">
        <v>33</v>
      </c>
      <c r="I8" s="64">
        <v>34</v>
      </c>
      <c r="J8" s="65">
        <f t="shared" si="1"/>
        <v>260</v>
      </c>
    </row>
    <row r="9" spans="1:11" ht="30" x14ac:dyDescent="0.25">
      <c r="A9" s="116"/>
      <c r="B9" s="45" t="s">
        <v>22</v>
      </c>
      <c r="C9" s="90">
        <v>297</v>
      </c>
      <c r="D9" s="64">
        <v>137</v>
      </c>
      <c r="E9" s="64">
        <v>188</v>
      </c>
      <c r="F9" s="65">
        <f t="shared" si="0"/>
        <v>109</v>
      </c>
      <c r="G9" s="91">
        <v>382</v>
      </c>
      <c r="H9" s="64">
        <v>190</v>
      </c>
      <c r="I9" s="64">
        <v>232</v>
      </c>
      <c r="J9" s="65">
        <f t="shared" si="1"/>
        <v>150</v>
      </c>
    </row>
    <row r="10" spans="1:11" ht="30" x14ac:dyDescent="0.25">
      <c r="A10" s="116"/>
      <c r="B10" s="45" t="s">
        <v>23</v>
      </c>
      <c r="C10" s="90">
        <v>106</v>
      </c>
      <c r="D10" s="64">
        <v>51</v>
      </c>
      <c r="E10" s="64">
        <v>53</v>
      </c>
      <c r="F10" s="65">
        <f t="shared" si="0"/>
        <v>53</v>
      </c>
      <c r="G10" s="91">
        <v>133</v>
      </c>
      <c r="H10" s="64">
        <v>60</v>
      </c>
      <c r="I10" s="64">
        <v>61</v>
      </c>
      <c r="J10" s="65">
        <f>G10-I10</f>
        <v>72</v>
      </c>
      <c r="K10" s="62"/>
    </row>
    <row r="11" spans="1:11" ht="30" x14ac:dyDescent="0.25">
      <c r="A11" s="116"/>
      <c r="B11" s="45" t="s">
        <v>24</v>
      </c>
      <c r="C11" s="90">
        <v>459</v>
      </c>
      <c r="D11" s="64">
        <v>204</v>
      </c>
      <c r="E11" s="64">
        <v>264</v>
      </c>
      <c r="F11" s="65">
        <f t="shared" si="0"/>
        <v>195</v>
      </c>
      <c r="G11" s="91">
        <v>659</v>
      </c>
      <c r="H11" s="64">
        <v>289</v>
      </c>
      <c r="I11" s="64">
        <v>331</v>
      </c>
      <c r="J11" s="65">
        <f t="shared" si="1"/>
        <v>328</v>
      </c>
    </row>
    <row r="12" spans="1:11" ht="45" x14ac:dyDescent="0.25">
      <c r="A12" s="116"/>
      <c r="B12" s="45" t="s">
        <v>25</v>
      </c>
      <c r="C12" s="90">
        <v>2013</v>
      </c>
      <c r="D12" s="64">
        <v>897</v>
      </c>
      <c r="E12" s="64">
        <v>1070</v>
      </c>
      <c r="F12" s="65">
        <f t="shared" si="0"/>
        <v>943</v>
      </c>
      <c r="G12" s="91">
        <v>2602</v>
      </c>
      <c r="H12" s="64">
        <v>1199</v>
      </c>
      <c r="I12" s="64">
        <v>1425</v>
      </c>
      <c r="J12" s="65">
        <f t="shared" si="1"/>
        <v>1177</v>
      </c>
    </row>
    <row r="13" spans="1:11" ht="30" x14ac:dyDescent="0.25">
      <c r="A13" s="116"/>
      <c r="B13" s="45" t="s">
        <v>26</v>
      </c>
      <c r="C13" s="90">
        <v>230</v>
      </c>
      <c r="D13" s="64">
        <v>16</v>
      </c>
      <c r="E13" s="64">
        <v>17</v>
      </c>
      <c r="F13" s="65">
        <f t="shared" si="0"/>
        <v>213</v>
      </c>
      <c r="G13" s="91">
        <v>380</v>
      </c>
      <c r="H13" s="64">
        <v>70</v>
      </c>
      <c r="I13" s="64">
        <v>51</v>
      </c>
      <c r="J13" s="65">
        <f t="shared" si="1"/>
        <v>329</v>
      </c>
    </row>
    <row r="14" spans="1:11" ht="45" x14ac:dyDescent="0.25">
      <c r="A14" s="116"/>
      <c r="B14" s="45" t="s">
        <v>27</v>
      </c>
      <c r="C14" s="90">
        <v>201</v>
      </c>
      <c r="D14" s="64">
        <v>1</v>
      </c>
      <c r="E14" s="64">
        <v>24</v>
      </c>
      <c r="F14" s="65">
        <f t="shared" si="0"/>
        <v>177</v>
      </c>
      <c r="G14" s="91">
        <v>353</v>
      </c>
      <c r="H14" s="64">
        <v>1</v>
      </c>
      <c r="I14" s="64">
        <v>42</v>
      </c>
      <c r="J14" s="65">
        <f t="shared" si="1"/>
        <v>311</v>
      </c>
    </row>
    <row r="15" spans="1:11" x14ac:dyDescent="0.25">
      <c r="A15" s="116"/>
      <c r="B15" s="45" t="s">
        <v>28</v>
      </c>
      <c r="C15" s="90">
        <v>18</v>
      </c>
      <c r="D15" s="64">
        <v>0</v>
      </c>
      <c r="E15" s="64">
        <v>1</v>
      </c>
      <c r="F15" s="65">
        <f t="shared" si="0"/>
        <v>17</v>
      </c>
      <c r="G15" s="91">
        <v>35</v>
      </c>
      <c r="H15" s="64">
        <v>0</v>
      </c>
      <c r="I15" s="64">
        <v>1</v>
      </c>
      <c r="J15" s="65">
        <f t="shared" si="1"/>
        <v>34</v>
      </c>
    </row>
    <row r="16" spans="1:11" ht="105" x14ac:dyDescent="0.25">
      <c r="A16" s="116"/>
      <c r="B16" s="45" t="s">
        <v>29</v>
      </c>
      <c r="C16" s="90">
        <v>4248</v>
      </c>
      <c r="D16" s="64">
        <v>1289</v>
      </c>
      <c r="E16" s="64">
        <v>3239</v>
      </c>
      <c r="F16" s="65">
        <f t="shared" si="0"/>
        <v>1009</v>
      </c>
      <c r="G16" s="91">
        <v>5472</v>
      </c>
      <c r="H16" s="64">
        <v>1651</v>
      </c>
      <c r="I16" s="64">
        <v>4176</v>
      </c>
      <c r="J16" s="65">
        <f t="shared" si="1"/>
        <v>1296</v>
      </c>
    </row>
    <row r="17" spans="1:10" ht="30" x14ac:dyDescent="0.25">
      <c r="A17" s="116"/>
      <c r="B17" s="45" t="s">
        <v>30</v>
      </c>
      <c r="C17" s="90">
        <v>7</v>
      </c>
      <c r="D17" s="64">
        <v>4</v>
      </c>
      <c r="E17" s="64">
        <v>4</v>
      </c>
      <c r="F17" s="65">
        <f t="shared" si="0"/>
        <v>3</v>
      </c>
      <c r="G17" s="91">
        <v>8</v>
      </c>
      <c r="H17" s="64">
        <v>5</v>
      </c>
      <c r="I17" s="64">
        <v>5</v>
      </c>
      <c r="J17" s="65">
        <f t="shared" si="1"/>
        <v>3</v>
      </c>
    </row>
    <row r="18" spans="1:10" ht="30" x14ac:dyDescent="0.25">
      <c r="A18" s="116"/>
      <c r="B18" s="45" t="s">
        <v>31</v>
      </c>
      <c r="C18" s="90">
        <v>3</v>
      </c>
      <c r="D18" s="64">
        <v>2</v>
      </c>
      <c r="E18" s="64">
        <v>1</v>
      </c>
      <c r="F18" s="65">
        <f t="shared" si="0"/>
        <v>2</v>
      </c>
      <c r="G18" s="91">
        <v>3</v>
      </c>
      <c r="H18" s="64">
        <v>2</v>
      </c>
      <c r="I18" s="64">
        <v>1</v>
      </c>
      <c r="J18" s="65">
        <f t="shared" si="1"/>
        <v>2</v>
      </c>
    </row>
    <row r="19" spans="1:10" ht="15.75" thickBot="1" x14ac:dyDescent="0.3">
      <c r="A19" s="117"/>
      <c r="B19" s="46" t="s">
        <v>4</v>
      </c>
      <c r="C19" s="26">
        <f t="shared" ref="C19:D19" si="2">SUM(C4:C18)</f>
        <v>8325</v>
      </c>
      <c r="D19" s="8">
        <f t="shared" si="2"/>
        <v>2704</v>
      </c>
      <c r="E19" s="8">
        <f t="shared" ref="E19:I19" si="3">SUM(E4:E18)</f>
        <v>4987</v>
      </c>
      <c r="F19" s="9">
        <f t="shared" si="0"/>
        <v>3338</v>
      </c>
      <c r="G19" s="19">
        <f t="shared" si="3"/>
        <v>12239</v>
      </c>
      <c r="H19" s="8">
        <f t="shared" si="3"/>
        <v>3699</v>
      </c>
      <c r="I19" s="8">
        <f t="shared" si="3"/>
        <v>6587</v>
      </c>
      <c r="J19" s="9">
        <f t="shared" si="1"/>
        <v>5652</v>
      </c>
    </row>
    <row r="20" spans="1:10" ht="45" x14ac:dyDescent="0.25">
      <c r="A20" s="118">
        <v>2017</v>
      </c>
      <c r="B20" s="47" t="s">
        <v>17</v>
      </c>
      <c r="C20" s="92">
        <v>3</v>
      </c>
      <c r="D20" s="93">
        <v>3</v>
      </c>
      <c r="E20" s="93">
        <v>1</v>
      </c>
      <c r="F20" s="94">
        <f t="shared" si="0"/>
        <v>2</v>
      </c>
      <c r="G20" s="95">
        <v>11</v>
      </c>
      <c r="H20" s="93">
        <v>11</v>
      </c>
      <c r="I20" s="93">
        <v>6</v>
      </c>
      <c r="J20" s="94">
        <f t="shared" si="1"/>
        <v>5</v>
      </c>
    </row>
    <row r="21" spans="1:10" ht="30" x14ac:dyDescent="0.25">
      <c r="A21" s="116"/>
      <c r="B21" s="45" t="s">
        <v>18</v>
      </c>
      <c r="C21" s="90">
        <v>81</v>
      </c>
      <c r="D21" s="64">
        <v>55</v>
      </c>
      <c r="E21" s="64">
        <v>16</v>
      </c>
      <c r="F21" s="65">
        <f t="shared" si="0"/>
        <v>65</v>
      </c>
      <c r="G21" s="91">
        <v>192</v>
      </c>
      <c r="H21" s="64">
        <v>81</v>
      </c>
      <c r="I21" s="64">
        <v>33</v>
      </c>
      <c r="J21" s="65">
        <f t="shared" si="1"/>
        <v>159</v>
      </c>
    </row>
    <row r="22" spans="1:10" ht="60" x14ac:dyDescent="0.25">
      <c r="A22" s="116"/>
      <c r="B22" s="45" t="s">
        <v>19</v>
      </c>
      <c r="C22" s="90">
        <v>338</v>
      </c>
      <c r="D22" s="64">
        <v>11</v>
      </c>
      <c r="E22" s="64">
        <v>14</v>
      </c>
      <c r="F22" s="65">
        <f t="shared" si="0"/>
        <v>324</v>
      </c>
      <c r="G22" s="91">
        <v>1485</v>
      </c>
      <c r="H22" s="64">
        <v>26</v>
      </c>
      <c r="I22" s="64">
        <v>56</v>
      </c>
      <c r="J22" s="65">
        <f t="shared" si="1"/>
        <v>1429</v>
      </c>
    </row>
    <row r="23" spans="1:10" ht="30" x14ac:dyDescent="0.25">
      <c r="A23" s="116"/>
      <c r="B23" s="45" t="s">
        <v>20</v>
      </c>
      <c r="C23" s="90">
        <v>110</v>
      </c>
      <c r="D23" s="64">
        <v>41</v>
      </c>
      <c r="E23" s="64">
        <v>54</v>
      </c>
      <c r="F23" s="65">
        <f t="shared" si="0"/>
        <v>56</v>
      </c>
      <c r="G23" s="91">
        <v>195</v>
      </c>
      <c r="H23" s="64">
        <v>74</v>
      </c>
      <c r="I23" s="64">
        <v>92</v>
      </c>
      <c r="J23" s="65">
        <f t="shared" si="1"/>
        <v>103</v>
      </c>
    </row>
    <row r="24" spans="1:10" ht="45" x14ac:dyDescent="0.25">
      <c r="A24" s="116"/>
      <c r="B24" s="45" t="s">
        <v>21</v>
      </c>
      <c r="C24" s="90">
        <v>226</v>
      </c>
      <c r="D24" s="64">
        <v>30</v>
      </c>
      <c r="E24" s="64">
        <v>29</v>
      </c>
      <c r="F24" s="65">
        <f t="shared" si="0"/>
        <v>197</v>
      </c>
      <c r="G24" s="91">
        <v>305</v>
      </c>
      <c r="H24" s="64">
        <v>45</v>
      </c>
      <c r="I24" s="64">
        <v>49</v>
      </c>
      <c r="J24" s="65">
        <f t="shared" si="1"/>
        <v>256</v>
      </c>
    </row>
    <row r="25" spans="1:10" ht="30" x14ac:dyDescent="0.25">
      <c r="A25" s="116"/>
      <c r="B25" s="45" t="s">
        <v>22</v>
      </c>
      <c r="C25" s="90">
        <v>234</v>
      </c>
      <c r="D25" s="64">
        <v>125</v>
      </c>
      <c r="E25" s="64">
        <v>138</v>
      </c>
      <c r="F25" s="65">
        <f t="shared" si="0"/>
        <v>96</v>
      </c>
      <c r="G25" s="91">
        <v>336</v>
      </c>
      <c r="H25" s="64">
        <v>186</v>
      </c>
      <c r="I25" s="64">
        <v>188</v>
      </c>
      <c r="J25" s="65">
        <f t="shared" si="1"/>
        <v>148</v>
      </c>
    </row>
    <row r="26" spans="1:10" ht="30" x14ac:dyDescent="0.25">
      <c r="A26" s="116"/>
      <c r="B26" s="45" t="s">
        <v>23</v>
      </c>
      <c r="C26" s="90">
        <v>120</v>
      </c>
      <c r="D26" s="64">
        <v>67</v>
      </c>
      <c r="E26" s="64">
        <v>69</v>
      </c>
      <c r="F26" s="65">
        <f t="shared" si="0"/>
        <v>51</v>
      </c>
      <c r="G26" s="91">
        <v>162</v>
      </c>
      <c r="H26" s="64">
        <v>90</v>
      </c>
      <c r="I26" s="64">
        <v>87</v>
      </c>
      <c r="J26" s="65">
        <f t="shared" si="1"/>
        <v>75</v>
      </c>
    </row>
    <row r="27" spans="1:10" ht="30" x14ac:dyDescent="0.25">
      <c r="A27" s="116"/>
      <c r="B27" s="45" t="s">
        <v>24</v>
      </c>
      <c r="C27" s="90">
        <v>735</v>
      </c>
      <c r="D27" s="64">
        <v>416</v>
      </c>
      <c r="E27" s="64">
        <v>488</v>
      </c>
      <c r="F27" s="65">
        <f t="shared" si="0"/>
        <v>247</v>
      </c>
      <c r="G27" s="91">
        <v>1051</v>
      </c>
      <c r="H27" s="64">
        <v>554</v>
      </c>
      <c r="I27" s="64">
        <v>710</v>
      </c>
      <c r="J27" s="65">
        <f t="shared" si="1"/>
        <v>341</v>
      </c>
    </row>
    <row r="28" spans="1:10" ht="45" x14ac:dyDescent="0.25">
      <c r="A28" s="116"/>
      <c r="B28" s="45" t="s">
        <v>25</v>
      </c>
      <c r="C28" s="90">
        <v>2028</v>
      </c>
      <c r="D28" s="64">
        <v>1085</v>
      </c>
      <c r="E28" s="64">
        <v>1275</v>
      </c>
      <c r="F28" s="65">
        <f t="shared" si="0"/>
        <v>753</v>
      </c>
      <c r="G28" s="91">
        <v>2520</v>
      </c>
      <c r="H28" s="64">
        <v>1343</v>
      </c>
      <c r="I28" s="64">
        <v>1539</v>
      </c>
      <c r="J28" s="65">
        <f t="shared" si="1"/>
        <v>981</v>
      </c>
    </row>
    <row r="29" spans="1:10" ht="30" x14ac:dyDescent="0.25">
      <c r="A29" s="116"/>
      <c r="B29" s="45" t="s">
        <v>26</v>
      </c>
      <c r="C29" s="90">
        <v>240</v>
      </c>
      <c r="D29" s="64">
        <v>27</v>
      </c>
      <c r="E29" s="64">
        <v>91</v>
      </c>
      <c r="F29" s="65">
        <f>C29-E29</f>
        <v>149</v>
      </c>
      <c r="G29" s="91">
        <v>389</v>
      </c>
      <c r="H29" s="64">
        <v>60</v>
      </c>
      <c r="I29" s="64">
        <v>125</v>
      </c>
      <c r="J29" s="65">
        <f t="shared" si="1"/>
        <v>264</v>
      </c>
    </row>
    <row r="30" spans="1:10" ht="45" x14ac:dyDescent="0.25">
      <c r="A30" s="116"/>
      <c r="B30" s="45" t="s">
        <v>27</v>
      </c>
      <c r="C30" s="90">
        <v>182</v>
      </c>
      <c r="D30" s="64">
        <v>5</v>
      </c>
      <c r="E30" s="64">
        <v>66</v>
      </c>
      <c r="F30" s="65">
        <f>C30-E30</f>
        <v>116</v>
      </c>
      <c r="G30" s="91">
        <v>361</v>
      </c>
      <c r="H30" s="64">
        <v>50</v>
      </c>
      <c r="I30" s="64">
        <v>201</v>
      </c>
      <c r="J30" s="65">
        <f t="shared" si="1"/>
        <v>160</v>
      </c>
    </row>
    <row r="31" spans="1:10" x14ac:dyDescent="0.25">
      <c r="A31" s="116"/>
      <c r="B31" s="45" t="s">
        <v>28</v>
      </c>
      <c r="C31" s="90">
        <v>20</v>
      </c>
      <c r="D31" s="64">
        <v>3</v>
      </c>
      <c r="E31" s="64">
        <v>1</v>
      </c>
      <c r="F31" s="65">
        <f t="shared" si="0"/>
        <v>19</v>
      </c>
      <c r="G31" s="91">
        <v>39</v>
      </c>
      <c r="H31" s="64">
        <v>5</v>
      </c>
      <c r="I31" s="64">
        <v>3</v>
      </c>
      <c r="J31" s="65">
        <f t="shared" si="1"/>
        <v>36</v>
      </c>
    </row>
    <row r="32" spans="1:10" ht="105" x14ac:dyDescent="0.25">
      <c r="A32" s="116"/>
      <c r="B32" s="45" t="s">
        <v>29</v>
      </c>
      <c r="C32" s="90">
        <v>2480</v>
      </c>
      <c r="D32" s="64">
        <v>1471</v>
      </c>
      <c r="E32" s="64">
        <v>1831</v>
      </c>
      <c r="F32" s="65">
        <f t="shared" si="0"/>
        <v>649</v>
      </c>
      <c r="G32" s="91">
        <v>3177</v>
      </c>
      <c r="H32" s="64">
        <v>1883</v>
      </c>
      <c r="I32" s="64">
        <v>2328</v>
      </c>
      <c r="J32" s="65">
        <f t="shared" si="1"/>
        <v>849</v>
      </c>
    </row>
    <row r="33" spans="1:11" ht="30" x14ac:dyDescent="0.25">
      <c r="A33" s="116"/>
      <c r="B33" s="45" t="s">
        <v>30</v>
      </c>
      <c r="C33" s="90">
        <v>4</v>
      </c>
      <c r="D33" s="64">
        <v>2</v>
      </c>
      <c r="E33" s="64">
        <v>2</v>
      </c>
      <c r="F33" s="65">
        <f t="shared" si="0"/>
        <v>2</v>
      </c>
      <c r="G33" s="91">
        <v>5</v>
      </c>
      <c r="H33" s="64">
        <v>2</v>
      </c>
      <c r="I33" s="64">
        <v>3</v>
      </c>
      <c r="J33" s="65">
        <f t="shared" si="1"/>
        <v>2</v>
      </c>
    </row>
    <row r="34" spans="1:11" ht="30" x14ac:dyDescent="0.25">
      <c r="A34" s="116"/>
      <c r="B34" s="45" t="s">
        <v>31</v>
      </c>
      <c r="C34" s="90">
        <v>2</v>
      </c>
      <c r="D34" s="64">
        <v>0</v>
      </c>
      <c r="E34" s="64">
        <v>0</v>
      </c>
      <c r="F34" s="65">
        <f t="shared" si="0"/>
        <v>2</v>
      </c>
      <c r="G34" s="91">
        <v>2</v>
      </c>
      <c r="H34" s="64">
        <v>0</v>
      </c>
      <c r="I34" s="64">
        <v>0</v>
      </c>
      <c r="J34" s="65">
        <f t="shared" si="1"/>
        <v>2</v>
      </c>
    </row>
    <row r="35" spans="1:11" ht="15.75" thickBot="1" x14ac:dyDescent="0.3">
      <c r="A35" s="119"/>
      <c r="B35" s="48" t="s">
        <v>4</v>
      </c>
      <c r="C35" s="28">
        <f t="shared" ref="C35:D35" si="4">SUM(C20:C34)</f>
        <v>6803</v>
      </c>
      <c r="D35" s="12">
        <f t="shared" si="4"/>
        <v>3341</v>
      </c>
      <c r="E35" s="12">
        <f t="shared" ref="E35:I35" si="5">SUM(E20:E34)</f>
        <v>4075</v>
      </c>
      <c r="F35" s="14">
        <f t="shared" si="0"/>
        <v>2728</v>
      </c>
      <c r="G35" s="21">
        <f t="shared" si="5"/>
        <v>10230</v>
      </c>
      <c r="H35" s="12">
        <f t="shared" si="5"/>
        <v>4410</v>
      </c>
      <c r="I35" s="12">
        <f t="shared" si="5"/>
        <v>5420</v>
      </c>
      <c r="J35" s="14">
        <f t="shared" si="1"/>
        <v>4810</v>
      </c>
    </row>
    <row r="36" spans="1:11" ht="45" x14ac:dyDescent="0.25">
      <c r="A36" s="115">
        <v>2018</v>
      </c>
      <c r="B36" s="44" t="s">
        <v>17</v>
      </c>
      <c r="C36" s="86">
        <v>4</v>
      </c>
      <c r="D36" s="87">
        <v>2</v>
      </c>
      <c r="E36" s="87">
        <v>1</v>
      </c>
      <c r="F36" s="88">
        <f t="shared" ref="F36:F67" si="6">C36-E36</f>
        <v>3</v>
      </c>
      <c r="G36" s="89">
        <v>20</v>
      </c>
      <c r="H36" s="87">
        <v>3</v>
      </c>
      <c r="I36" s="87">
        <v>12</v>
      </c>
      <c r="J36" s="88">
        <f t="shared" si="1"/>
        <v>8</v>
      </c>
    </row>
    <row r="37" spans="1:11" ht="30" x14ac:dyDescent="0.25">
      <c r="A37" s="116"/>
      <c r="B37" s="45" t="s">
        <v>18</v>
      </c>
      <c r="C37" s="90">
        <v>86</v>
      </c>
      <c r="D37" s="64">
        <v>5</v>
      </c>
      <c r="E37" s="64">
        <v>13</v>
      </c>
      <c r="F37" s="65">
        <f t="shared" si="6"/>
        <v>73</v>
      </c>
      <c r="G37" s="91">
        <v>185</v>
      </c>
      <c r="H37" s="64">
        <v>9</v>
      </c>
      <c r="I37" s="64">
        <v>28</v>
      </c>
      <c r="J37" s="65">
        <f t="shared" si="1"/>
        <v>157</v>
      </c>
    </row>
    <row r="38" spans="1:11" ht="60" x14ac:dyDescent="0.25">
      <c r="A38" s="116"/>
      <c r="B38" s="45" t="s">
        <v>19</v>
      </c>
      <c r="C38" s="90">
        <v>352</v>
      </c>
      <c r="D38" s="64">
        <v>9</v>
      </c>
      <c r="E38" s="64">
        <v>17</v>
      </c>
      <c r="F38" s="65">
        <f t="shared" si="6"/>
        <v>335</v>
      </c>
      <c r="G38" s="91">
        <v>1107</v>
      </c>
      <c r="H38" s="64">
        <v>20</v>
      </c>
      <c r="I38" s="64">
        <v>72</v>
      </c>
      <c r="J38" s="65">
        <f t="shared" si="1"/>
        <v>1035</v>
      </c>
    </row>
    <row r="39" spans="1:11" ht="30" x14ac:dyDescent="0.25">
      <c r="A39" s="116"/>
      <c r="B39" s="45" t="s">
        <v>20</v>
      </c>
      <c r="C39" s="90">
        <v>100</v>
      </c>
      <c r="D39" s="64">
        <v>32</v>
      </c>
      <c r="E39" s="64">
        <v>54</v>
      </c>
      <c r="F39" s="65">
        <f t="shared" si="6"/>
        <v>46</v>
      </c>
      <c r="G39" s="91">
        <v>170</v>
      </c>
      <c r="H39" s="64">
        <v>46</v>
      </c>
      <c r="I39" s="64">
        <v>99</v>
      </c>
      <c r="J39" s="65">
        <f t="shared" si="1"/>
        <v>71</v>
      </c>
    </row>
    <row r="40" spans="1:11" ht="45" x14ac:dyDescent="0.25">
      <c r="A40" s="116"/>
      <c r="B40" s="45" t="s">
        <v>21</v>
      </c>
      <c r="C40" s="90">
        <v>212</v>
      </c>
      <c r="D40" s="64">
        <v>15</v>
      </c>
      <c r="E40" s="64">
        <v>15</v>
      </c>
      <c r="F40" s="65">
        <f t="shared" si="6"/>
        <v>197</v>
      </c>
      <c r="G40" s="91">
        <v>284</v>
      </c>
      <c r="H40" s="64">
        <v>29</v>
      </c>
      <c r="I40" s="64">
        <v>66</v>
      </c>
      <c r="J40" s="65">
        <f t="shared" si="1"/>
        <v>218</v>
      </c>
    </row>
    <row r="41" spans="1:11" ht="30" x14ac:dyDescent="0.25">
      <c r="A41" s="116"/>
      <c r="B41" s="45" t="s">
        <v>22</v>
      </c>
      <c r="C41" s="90">
        <v>181</v>
      </c>
      <c r="D41" s="64">
        <v>85</v>
      </c>
      <c r="E41" s="64">
        <v>108</v>
      </c>
      <c r="F41" s="65">
        <f t="shared" si="6"/>
        <v>73</v>
      </c>
      <c r="G41" s="91">
        <v>228</v>
      </c>
      <c r="H41" s="64">
        <v>100</v>
      </c>
      <c r="I41" s="64">
        <v>113</v>
      </c>
      <c r="J41" s="65">
        <v>138</v>
      </c>
      <c r="K41" s="62"/>
    </row>
    <row r="42" spans="1:11" ht="30" x14ac:dyDescent="0.25">
      <c r="A42" s="116"/>
      <c r="B42" s="45" t="s">
        <v>23</v>
      </c>
      <c r="C42" s="90">
        <v>110</v>
      </c>
      <c r="D42" s="64">
        <v>59</v>
      </c>
      <c r="E42" s="64">
        <v>82</v>
      </c>
      <c r="F42" s="65">
        <f t="shared" si="6"/>
        <v>28</v>
      </c>
      <c r="G42" s="91">
        <v>145</v>
      </c>
      <c r="H42" s="64">
        <v>70</v>
      </c>
      <c r="I42" s="64">
        <v>102</v>
      </c>
      <c r="J42" s="65">
        <f t="shared" si="1"/>
        <v>43</v>
      </c>
    </row>
    <row r="43" spans="1:11" ht="30" x14ac:dyDescent="0.25">
      <c r="A43" s="116"/>
      <c r="B43" s="45" t="s">
        <v>24</v>
      </c>
      <c r="C43" s="90">
        <v>649</v>
      </c>
      <c r="D43" s="64">
        <v>398</v>
      </c>
      <c r="E43" s="64">
        <v>473</v>
      </c>
      <c r="F43" s="65">
        <f t="shared" si="6"/>
        <v>176</v>
      </c>
      <c r="G43" s="91">
        <v>909</v>
      </c>
      <c r="H43" s="64">
        <v>562</v>
      </c>
      <c r="I43" s="64">
        <v>611</v>
      </c>
      <c r="J43" s="65">
        <f t="shared" si="1"/>
        <v>298</v>
      </c>
    </row>
    <row r="44" spans="1:11" ht="45" x14ac:dyDescent="0.25">
      <c r="A44" s="116"/>
      <c r="B44" s="45" t="s">
        <v>25</v>
      </c>
      <c r="C44" s="90">
        <v>1776</v>
      </c>
      <c r="D44" s="64">
        <v>1023</v>
      </c>
      <c r="E44" s="64">
        <v>1043</v>
      </c>
      <c r="F44" s="65">
        <f t="shared" si="6"/>
        <v>733</v>
      </c>
      <c r="G44" s="91">
        <v>2190</v>
      </c>
      <c r="H44" s="64">
        <v>1209</v>
      </c>
      <c r="I44" s="64">
        <v>1266</v>
      </c>
      <c r="J44" s="65">
        <f t="shared" si="1"/>
        <v>924</v>
      </c>
    </row>
    <row r="45" spans="1:11" ht="30" x14ac:dyDescent="0.25">
      <c r="A45" s="116"/>
      <c r="B45" s="45" t="s">
        <v>26</v>
      </c>
      <c r="C45" s="90">
        <v>167</v>
      </c>
      <c r="D45" s="64">
        <v>18</v>
      </c>
      <c r="E45" s="64">
        <v>25</v>
      </c>
      <c r="F45" s="65">
        <f t="shared" si="6"/>
        <v>142</v>
      </c>
      <c r="G45" s="91">
        <v>293</v>
      </c>
      <c r="H45" s="64">
        <v>29</v>
      </c>
      <c r="I45" s="64">
        <v>42</v>
      </c>
      <c r="J45" s="65">
        <f t="shared" si="1"/>
        <v>251</v>
      </c>
    </row>
    <row r="46" spans="1:11" ht="45" x14ac:dyDescent="0.25">
      <c r="A46" s="116"/>
      <c r="B46" s="45" t="s">
        <v>27</v>
      </c>
      <c r="C46" s="90">
        <v>127</v>
      </c>
      <c r="D46" s="64">
        <v>11</v>
      </c>
      <c r="E46" s="64">
        <v>60</v>
      </c>
      <c r="F46" s="65">
        <f t="shared" si="6"/>
        <v>67</v>
      </c>
      <c r="G46" s="91">
        <v>173</v>
      </c>
      <c r="H46" s="64">
        <v>13</v>
      </c>
      <c r="I46" s="64">
        <v>66</v>
      </c>
      <c r="J46" s="65">
        <f t="shared" si="1"/>
        <v>107</v>
      </c>
    </row>
    <row r="47" spans="1:11" x14ac:dyDescent="0.25">
      <c r="A47" s="116"/>
      <c r="B47" s="45" t="s">
        <v>28</v>
      </c>
      <c r="C47" s="90">
        <v>19</v>
      </c>
      <c r="D47" s="64">
        <v>0</v>
      </c>
      <c r="E47" s="64">
        <v>0</v>
      </c>
      <c r="F47" s="65">
        <f t="shared" si="6"/>
        <v>19</v>
      </c>
      <c r="G47" s="91">
        <v>36</v>
      </c>
      <c r="H47" s="64">
        <v>0</v>
      </c>
      <c r="I47" s="64">
        <v>0</v>
      </c>
      <c r="J47" s="65">
        <f t="shared" si="1"/>
        <v>36</v>
      </c>
    </row>
    <row r="48" spans="1:11" ht="105" x14ac:dyDescent="0.25">
      <c r="A48" s="116"/>
      <c r="B48" s="45" t="s">
        <v>29</v>
      </c>
      <c r="C48" s="90">
        <v>1920</v>
      </c>
      <c r="D48" s="64">
        <v>1271</v>
      </c>
      <c r="E48" s="64">
        <v>1335</v>
      </c>
      <c r="F48" s="65">
        <f t="shared" si="6"/>
        <v>585</v>
      </c>
      <c r="G48" s="91">
        <v>2723</v>
      </c>
      <c r="H48" s="64">
        <v>1874</v>
      </c>
      <c r="I48" s="64">
        <v>2008</v>
      </c>
      <c r="J48" s="65">
        <f t="shared" si="1"/>
        <v>715</v>
      </c>
    </row>
    <row r="49" spans="1:11" ht="30" x14ac:dyDescent="0.25">
      <c r="A49" s="116"/>
      <c r="B49" s="45" t="s">
        <v>30</v>
      </c>
      <c r="C49" s="90">
        <v>3</v>
      </c>
      <c r="D49" s="64">
        <v>1</v>
      </c>
      <c r="E49" s="64">
        <v>1</v>
      </c>
      <c r="F49" s="65">
        <f t="shared" si="6"/>
        <v>2</v>
      </c>
      <c r="G49" s="91">
        <v>3</v>
      </c>
      <c r="H49" s="64">
        <v>1</v>
      </c>
      <c r="I49" s="64">
        <v>1</v>
      </c>
      <c r="J49" s="65">
        <f t="shared" si="1"/>
        <v>2</v>
      </c>
    </row>
    <row r="50" spans="1:11" ht="30" x14ac:dyDescent="0.25">
      <c r="A50" s="116"/>
      <c r="B50" s="45" t="s">
        <v>31</v>
      </c>
      <c r="C50" s="90">
        <v>2</v>
      </c>
      <c r="D50" s="64">
        <v>0</v>
      </c>
      <c r="E50" s="64">
        <v>2</v>
      </c>
      <c r="F50" s="65">
        <f t="shared" si="6"/>
        <v>0</v>
      </c>
      <c r="G50" s="91">
        <v>2</v>
      </c>
      <c r="H50" s="64">
        <v>0</v>
      </c>
      <c r="I50" s="64">
        <v>2</v>
      </c>
      <c r="J50" s="65">
        <f t="shared" si="1"/>
        <v>0</v>
      </c>
    </row>
    <row r="51" spans="1:11" ht="15.75" thickBot="1" x14ac:dyDescent="0.3">
      <c r="A51" s="117"/>
      <c r="B51" s="46" t="s">
        <v>4</v>
      </c>
      <c r="C51" s="26">
        <f t="shared" ref="C51:D51" si="7">SUM(C36:C50)</f>
        <v>5708</v>
      </c>
      <c r="D51" s="8">
        <f t="shared" si="7"/>
        <v>2929</v>
      </c>
      <c r="E51" s="8">
        <f t="shared" ref="E51:I51" si="8">SUM(E36:E50)</f>
        <v>3229</v>
      </c>
      <c r="F51" s="9">
        <f t="shared" si="6"/>
        <v>2479</v>
      </c>
      <c r="G51" s="19">
        <f t="shared" si="8"/>
        <v>8468</v>
      </c>
      <c r="H51" s="8">
        <f t="shared" si="8"/>
        <v>3965</v>
      </c>
      <c r="I51" s="8">
        <f t="shared" si="8"/>
        <v>4488</v>
      </c>
      <c r="J51" s="9">
        <f t="shared" si="1"/>
        <v>3980</v>
      </c>
    </row>
    <row r="52" spans="1:11" ht="45" x14ac:dyDescent="0.25">
      <c r="A52" s="118">
        <v>2019</v>
      </c>
      <c r="B52" s="47" t="s">
        <v>17</v>
      </c>
      <c r="C52" s="92">
        <v>4</v>
      </c>
      <c r="D52" s="93">
        <v>1</v>
      </c>
      <c r="E52" s="93">
        <v>1</v>
      </c>
      <c r="F52" s="94">
        <f t="shared" si="6"/>
        <v>3</v>
      </c>
      <c r="G52" s="95">
        <v>14</v>
      </c>
      <c r="H52" s="93">
        <v>6</v>
      </c>
      <c r="I52" s="93">
        <v>6</v>
      </c>
      <c r="J52" s="94">
        <f t="shared" si="1"/>
        <v>8</v>
      </c>
    </row>
    <row r="53" spans="1:11" ht="30" x14ac:dyDescent="0.25">
      <c r="A53" s="116"/>
      <c r="B53" s="45" t="s">
        <v>18</v>
      </c>
      <c r="C53" s="90">
        <v>89</v>
      </c>
      <c r="D53" s="64">
        <v>16</v>
      </c>
      <c r="E53" s="64">
        <v>26</v>
      </c>
      <c r="F53" s="65">
        <f t="shared" si="6"/>
        <v>63</v>
      </c>
      <c r="G53" s="91">
        <v>182</v>
      </c>
      <c r="H53" s="64">
        <v>25</v>
      </c>
      <c r="I53" s="64">
        <v>37</v>
      </c>
      <c r="J53" s="65">
        <f t="shared" si="1"/>
        <v>145</v>
      </c>
    </row>
    <row r="54" spans="1:11" ht="60" x14ac:dyDescent="0.25">
      <c r="A54" s="116"/>
      <c r="B54" s="45" t="s">
        <v>19</v>
      </c>
      <c r="C54" s="90">
        <v>346</v>
      </c>
      <c r="D54" s="64">
        <v>11</v>
      </c>
      <c r="E54" s="64">
        <v>16</v>
      </c>
      <c r="F54" s="65">
        <f t="shared" si="6"/>
        <v>330</v>
      </c>
      <c r="G54" s="91">
        <v>1156</v>
      </c>
      <c r="H54" s="64">
        <v>121</v>
      </c>
      <c r="I54" s="64">
        <v>31</v>
      </c>
      <c r="J54" s="65">
        <f t="shared" si="1"/>
        <v>1125</v>
      </c>
    </row>
    <row r="55" spans="1:11" ht="30" x14ac:dyDescent="0.25">
      <c r="A55" s="116"/>
      <c r="B55" s="45" t="s">
        <v>20</v>
      </c>
      <c r="C55" s="90">
        <v>68</v>
      </c>
      <c r="D55" s="64">
        <v>22</v>
      </c>
      <c r="E55" s="64">
        <v>21</v>
      </c>
      <c r="F55" s="65">
        <f t="shared" si="6"/>
        <v>47</v>
      </c>
      <c r="G55" s="91">
        <v>112</v>
      </c>
      <c r="H55" s="64">
        <v>41</v>
      </c>
      <c r="I55" s="64">
        <v>36</v>
      </c>
      <c r="J55" s="65">
        <f t="shared" si="1"/>
        <v>76</v>
      </c>
    </row>
    <row r="56" spans="1:11" ht="45" x14ac:dyDescent="0.25">
      <c r="A56" s="116"/>
      <c r="B56" s="45" t="s">
        <v>21</v>
      </c>
      <c r="C56" s="90">
        <v>187</v>
      </c>
      <c r="D56" s="64">
        <v>25</v>
      </c>
      <c r="E56" s="64">
        <v>25</v>
      </c>
      <c r="F56" s="65">
        <f t="shared" si="6"/>
        <v>162</v>
      </c>
      <c r="G56" s="91">
        <v>274</v>
      </c>
      <c r="H56" s="64">
        <v>56</v>
      </c>
      <c r="I56" s="64">
        <v>43</v>
      </c>
      <c r="J56" s="65">
        <f t="shared" si="1"/>
        <v>231</v>
      </c>
    </row>
    <row r="57" spans="1:11" ht="30" x14ac:dyDescent="0.25">
      <c r="A57" s="116"/>
      <c r="B57" s="45" t="s">
        <v>22</v>
      </c>
      <c r="C57" s="90">
        <v>208</v>
      </c>
      <c r="D57" s="64">
        <v>135</v>
      </c>
      <c r="E57" s="64">
        <v>133</v>
      </c>
      <c r="F57" s="65">
        <f t="shared" si="6"/>
        <v>75</v>
      </c>
      <c r="G57" s="91">
        <v>303</v>
      </c>
      <c r="H57" s="64">
        <v>170</v>
      </c>
      <c r="I57" s="64">
        <v>168</v>
      </c>
      <c r="J57" s="65">
        <v>157</v>
      </c>
      <c r="K57" s="63"/>
    </row>
    <row r="58" spans="1:11" ht="30" x14ac:dyDescent="0.25">
      <c r="A58" s="116"/>
      <c r="B58" s="45" t="s">
        <v>23</v>
      </c>
      <c r="C58" s="90">
        <v>152</v>
      </c>
      <c r="D58" s="64">
        <v>124</v>
      </c>
      <c r="E58" s="64">
        <v>125</v>
      </c>
      <c r="F58" s="65">
        <f t="shared" si="6"/>
        <v>27</v>
      </c>
      <c r="G58" s="91">
        <v>198</v>
      </c>
      <c r="H58" s="64">
        <v>155</v>
      </c>
      <c r="I58" s="64">
        <v>152</v>
      </c>
      <c r="J58" s="65">
        <f t="shared" si="1"/>
        <v>46</v>
      </c>
    </row>
    <row r="59" spans="1:11" ht="30" x14ac:dyDescent="0.25">
      <c r="A59" s="116"/>
      <c r="B59" s="45" t="s">
        <v>24</v>
      </c>
      <c r="C59" s="90">
        <v>676</v>
      </c>
      <c r="D59" s="64">
        <v>500</v>
      </c>
      <c r="E59" s="64">
        <v>495</v>
      </c>
      <c r="F59" s="65">
        <f>C59-E59</f>
        <v>181</v>
      </c>
      <c r="G59" s="91">
        <v>1022</v>
      </c>
      <c r="H59" s="64">
        <v>724</v>
      </c>
      <c r="I59" s="64">
        <v>713</v>
      </c>
      <c r="J59" s="65">
        <f t="shared" si="1"/>
        <v>309</v>
      </c>
    </row>
    <row r="60" spans="1:11" ht="45" x14ac:dyDescent="0.25">
      <c r="A60" s="116"/>
      <c r="B60" s="45" t="s">
        <v>25</v>
      </c>
      <c r="C60" s="90">
        <v>1325</v>
      </c>
      <c r="D60" s="64">
        <v>592</v>
      </c>
      <c r="E60" s="64">
        <v>645</v>
      </c>
      <c r="F60" s="65">
        <f t="shared" si="6"/>
        <v>680</v>
      </c>
      <c r="G60" s="91">
        <v>1641</v>
      </c>
      <c r="H60" s="64">
        <v>717</v>
      </c>
      <c r="I60" s="64">
        <v>797</v>
      </c>
      <c r="J60" s="65">
        <f t="shared" si="1"/>
        <v>844</v>
      </c>
    </row>
    <row r="61" spans="1:11" ht="30" x14ac:dyDescent="0.25">
      <c r="A61" s="116"/>
      <c r="B61" s="45" t="s">
        <v>26</v>
      </c>
      <c r="C61" s="90">
        <v>271</v>
      </c>
      <c r="D61" s="64">
        <v>129</v>
      </c>
      <c r="E61" s="64">
        <v>107</v>
      </c>
      <c r="F61" s="65">
        <f>C61-E61</f>
        <v>164</v>
      </c>
      <c r="G61" s="91">
        <v>404</v>
      </c>
      <c r="H61" s="64">
        <v>153</v>
      </c>
      <c r="I61" s="64">
        <v>142</v>
      </c>
      <c r="J61" s="65">
        <f t="shared" si="1"/>
        <v>262</v>
      </c>
    </row>
    <row r="62" spans="1:11" ht="45" x14ac:dyDescent="0.25">
      <c r="A62" s="116"/>
      <c r="B62" s="45" t="s">
        <v>27</v>
      </c>
      <c r="C62" s="90">
        <v>101</v>
      </c>
      <c r="D62" s="64">
        <v>34</v>
      </c>
      <c r="E62" s="64">
        <v>58</v>
      </c>
      <c r="F62" s="65">
        <f t="shared" si="6"/>
        <v>43</v>
      </c>
      <c r="G62" s="91">
        <v>153</v>
      </c>
      <c r="H62" s="64">
        <v>46</v>
      </c>
      <c r="I62" s="64">
        <v>88</v>
      </c>
      <c r="J62" s="65">
        <f t="shared" si="1"/>
        <v>65</v>
      </c>
    </row>
    <row r="63" spans="1:11" x14ac:dyDescent="0.25">
      <c r="A63" s="116"/>
      <c r="B63" s="45" t="s">
        <v>28</v>
      </c>
      <c r="C63" s="90">
        <v>19</v>
      </c>
      <c r="D63" s="64">
        <v>0</v>
      </c>
      <c r="E63" s="64">
        <v>1</v>
      </c>
      <c r="F63" s="65">
        <f t="shared" si="6"/>
        <v>18</v>
      </c>
      <c r="G63" s="91">
        <v>36</v>
      </c>
      <c r="H63" s="64">
        <v>0</v>
      </c>
      <c r="I63" s="64">
        <v>1</v>
      </c>
      <c r="J63" s="65">
        <f t="shared" si="1"/>
        <v>35</v>
      </c>
    </row>
    <row r="64" spans="1:11" ht="105" x14ac:dyDescent="0.25">
      <c r="A64" s="116"/>
      <c r="B64" s="45" t="s">
        <v>29</v>
      </c>
      <c r="C64" s="90">
        <v>2416</v>
      </c>
      <c r="D64" s="64">
        <v>1828</v>
      </c>
      <c r="E64" s="64">
        <v>1611</v>
      </c>
      <c r="F64" s="65">
        <f t="shared" si="6"/>
        <v>805</v>
      </c>
      <c r="G64" s="91">
        <v>3117</v>
      </c>
      <c r="H64" s="64">
        <v>2402</v>
      </c>
      <c r="I64" s="64">
        <v>2184</v>
      </c>
      <c r="J64" s="65">
        <f t="shared" si="1"/>
        <v>933</v>
      </c>
    </row>
    <row r="65" spans="1:10" ht="30" x14ac:dyDescent="0.25">
      <c r="A65" s="116"/>
      <c r="B65" s="45" t="s">
        <v>30</v>
      </c>
      <c r="C65" s="90">
        <v>13</v>
      </c>
      <c r="D65" s="64">
        <v>11</v>
      </c>
      <c r="E65" s="64">
        <v>6</v>
      </c>
      <c r="F65" s="65">
        <f t="shared" si="6"/>
        <v>7</v>
      </c>
      <c r="G65" s="91">
        <v>15</v>
      </c>
      <c r="H65" s="64">
        <v>13</v>
      </c>
      <c r="I65" s="64">
        <v>8</v>
      </c>
      <c r="J65" s="65">
        <f t="shared" si="1"/>
        <v>7</v>
      </c>
    </row>
    <row r="66" spans="1:10" ht="30" x14ac:dyDescent="0.25">
      <c r="A66" s="116"/>
      <c r="B66" s="45" t="s">
        <v>31</v>
      </c>
      <c r="C66" s="90">
        <v>4</v>
      </c>
      <c r="D66" s="64">
        <v>4</v>
      </c>
      <c r="E66" s="64">
        <v>4</v>
      </c>
      <c r="F66" s="65">
        <f t="shared" si="6"/>
        <v>0</v>
      </c>
      <c r="G66" s="91">
        <v>4</v>
      </c>
      <c r="H66" s="64">
        <v>4</v>
      </c>
      <c r="I66" s="64">
        <v>4</v>
      </c>
      <c r="J66" s="65">
        <f t="shared" si="1"/>
        <v>0</v>
      </c>
    </row>
    <row r="67" spans="1:10" ht="15.75" thickBot="1" x14ac:dyDescent="0.3">
      <c r="A67" s="119"/>
      <c r="B67" s="48" t="s">
        <v>4</v>
      </c>
      <c r="C67" s="28">
        <f t="shared" ref="C67:D67" si="9">SUM(C52:C66)</f>
        <v>5879</v>
      </c>
      <c r="D67" s="12">
        <f t="shared" si="9"/>
        <v>3432</v>
      </c>
      <c r="E67" s="12">
        <f t="shared" ref="E67:I67" si="10">SUM(E52:E66)</f>
        <v>3274</v>
      </c>
      <c r="F67" s="14">
        <f t="shared" si="6"/>
        <v>2605</v>
      </c>
      <c r="G67" s="21">
        <f t="shared" si="10"/>
        <v>8631</v>
      </c>
      <c r="H67" s="12">
        <f t="shared" si="10"/>
        <v>4633</v>
      </c>
      <c r="I67" s="12">
        <f t="shared" si="10"/>
        <v>4410</v>
      </c>
      <c r="J67" s="14">
        <f t="shared" si="1"/>
        <v>4221</v>
      </c>
    </row>
    <row r="68" spans="1:10" ht="45" x14ac:dyDescent="0.25">
      <c r="A68" s="115">
        <v>2020</v>
      </c>
      <c r="B68" s="44" t="s">
        <v>17</v>
      </c>
      <c r="C68" s="86">
        <v>4</v>
      </c>
      <c r="D68" s="87">
        <v>1</v>
      </c>
      <c r="E68" s="87">
        <v>2</v>
      </c>
      <c r="F68" s="88">
        <f t="shared" ref="F68:F83" si="11">C68-E68</f>
        <v>2</v>
      </c>
      <c r="G68" s="89">
        <v>9</v>
      </c>
      <c r="H68" s="87">
        <v>1</v>
      </c>
      <c r="I68" s="87">
        <v>6</v>
      </c>
      <c r="J68" s="88">
        <f t="shared" si="1"/>
        <v>3</v>
      </c>
    </row>
    <row r="69" spans="1:10" ht="30" x14ac:dyDescent="0.25">
      <c r="A69" s="116"/>
      <c r="B69" s="45" t="s">
        <v>18</v>
      </c>
      <c r="C69" s="90">
        <v>72</v>
      </c>
      <c r="D69" s="64">
        <v>9</v>
      </c>
      <c r="E69" s="64">
        <v>15</v>
      </c>
      <c r="F69" s="65">
        <f t="shared" si="11"/>
        <v>57</v>
      </c>
      <c r="G69" s="91">
        <v>167</v>
      </c>
      <c r="H69" s="64">
        <v>22</v>
      </c>
      <c r="I69" s="64">
        <v>25</v>
      </c>
      <c r="J69" s="65">
        <f t="shared" ref="J69:J83" si="12">G69-I69</f>
        <v>142</v>
      </c>
    </row>
    <row r="70" spans="1:10" ht="60" x14ac:dyDescent="0.25">
      <c r="A70" s="116"/>
      <c r="B70" s="45" t="s">
        <v>19</v>
      </c>
      <c r="C70" s="90">
        <v>339</v>
      </c>
      <c r="D70" s="64">
        <v>9</v>
      </c>
      <c r="E70" s="64">
        <v>11</v>
      </c>
      <c r="F70" s="65">
        <f t="shared" si="11"/>
        <v>328</v>
      </c>
      <c r="G70" s="91">
        <v>1137</v>
      </c>
      <c r="H70" s="64">
        <v>12</v>
      </c>
      <c r="I70" s="64">
        <v>30</v>
      </c>
      <c r="J70" s="65">
        <f t="shared" si="12"/>
        <v>1107</v>
      </c>
    </row>
    <row r="71" spans="1:10" ht="30" x14ac:dyDescent="0.25">
      <c r="A71" s="116"/>
      <c r="B71" s="45" t="s">
        <v>20</v>
      </c>
      <c r="C71" s="90">
        <v>99</v>
      </c>
      <c r="D71" s="64">
        <v>52</v>
      </c>
      <c r="E71" s="64">
        <v>44</v>
      </c>
      <c r="F71" s="65">
        <f t="shared" si="11"/>
        <v>55</v>
      </c>
      <c r="G71" s="91">
        <v>172</v>
      </c>
      <c r="H71" s="64">
        <v>96</v>
      </c>
      <c r="I71" s="64">
        <v>72</v>
      </c>
      <c r="J71" s="65">
        <f t="shared" si="12"/>
        <v>100</v>
      </c>
    </row>
    <row r="72" spans="1:10" ht="45" x14ac:dyDescent="0.25">
      <c r="A72" s="116"/>
      <c r="B72" s="45" t="s">
        <v>21</v>
      </c>
      <c r="C72" s="90">
        <v>199</v>
      </c>
      <c r="D72" s="64">
        <v>37</v>
      </c>
      <c r="E72" s="64">
        <v>56</v>
      </c>
      <c r="F72" s="65">
        <f t="shared" si="11"/>
        <v>143</v>
      </c>
      <c r="G72" s="91">
        <v>276</v>
      </c>
      <c r="H72" s="64">
        <v>45</v>
      </c>
      <c r="I72" s="64">
        <v>73</v>
      </c>
      <c r="J72" s="65">
        <f t="shared" si="12"/>
        <v>203</v>
      </c>
    </row>
    <row r="73" spans="1:10" ht="30" x14ac:dyDescent="0.25">
      <c r="A73" s="116"/>
      <c r="B73" s="45" t="s">
        <v>22</v>
      </c>
      <c r="C73" s="90">
        <v>173</v>
      </c>
      <c r="D73" s="64">
        <v>98</v>
      </c>
      <c r="E73" s="64">
        <v>97</v>
      </c>
      <c r="F73" s="65">
        <f t="shared" si="11"/>
        <v>76</v>
      </c>
      <c r="G73" s="91">
        <v>208</v>
      </c>
      <c r="H73" s="64">
        <v>117</v>
      </c>
      <c r="I73" s="64">
        <v>115</v>
      </c>
      <c r="J73" s="65">
        <f t="shared" si="12"/>
        <v>93</v>
      </c>
    </row>
    <row r="74" spans="1:10" ht="30" x14ac:dyDescent="0.25">
      <c r="A74" s="116"/>
      <c r="B74" s="45" t="s">
        <v>23</v>
      </c>
      <c r="C74" s="90">
        <v>101</v>
      </c>
      <c r="D74" s="64">
        <v>74</v>
      </c>
      <c r="E74" s="64">
        <v>71</v>
      </c>
      <c r="F74" s="65">
        <f t="shared" si="11"/>
        <v>30</v>
      </c>
      <c r="G74" s="91">
        <v>128</v>
      </c>
      <c r="H74" s="64">
        <v>82</v>
      </c>
      <c r="I74" s="64">
        <v>91</v>
      </c>
      <c r="J74" s="65">
        <f t="shared" si="12"/>
        <v>37</v>
      </c>
    </row>
    <row r="75" spans="1:10" ht="30" x14ac:dyDescent="0.25">
      <c r="A75" s="116"/>
      <c r="B75" s="45" t="s">
        <v>24</v>
      </c>
      <c r="C75" s="90">
        <v>666</v>
      </c>
      <c r="D75" s="64">
        <v>485</v>
      </c>
      <c r="E75" s="64">
        <v>486</v>
      </c>
      <c r="F75" s="65">
        <f t="shared" si="11"/>
        <v>180</v>
      </c>
      <c r="G75" s="91">
        <v>984</v>
      </c>
      <c r="H75" s="64">
        <v>675</v>
      </c>
      <c r="I75" s="64">
        <v>666</v>
      </c>
      <c r="J75" s="65">
        <f t="shared" si="12"/>
        <v>318</v>
      </c>
    </row>
    <row r="76" spans="1:10" ht="45" x14ac:dyDescent="0.25">
      <c r="A76" s="116"/>
      <c r="B76" s="45" t="s">
        <v>25</v>
      </c>
      <c r="C76" s="90">
        <v>1279</v>
      </c>
      <c r="D76" s="64">
        <v>599</v>
      </c>
      <c r="E76" s="64">
        <v>692</v>
      </c>
      <c r="F76" s="65">
        <f t="shared" si="11"/>
        <v>587</v>
      </c>
      <c r="G76" s="91">
        <v>1619</v>
      </c>
      <c r="H76" s="64">
        <v>775</v>
      </c>
      <c r="I76" s="64">
        <v>846</v>
      </c>
      <c r="J76" s="65">
        <f t="shared" si="12"/>
        <v>773</v>
      </c>
    </row>
    <row r="77" spans="1:10" ht="30" x14ac:dyDescent="0.25">
      <c r="A77" s="116"/>
      <c r="B77" s="45" t="s">
        <v>26</v>
      </c>
      <c r="C77" s="90">
        <v>320</v>
      </c>
      <c r="D77" s="64">
        <v>156</v>
      </c>
      <c r="E77" s="64">
        <v>147</v>
      </c>
      <c r="F77" s="65">
        <f t="shared" si="11"/>
        <v>173</v>
      </c>
      <c r="G77" s="91">
        <v>477</v>
      </c>
      <c r="H77" s="64">
        <v>215</v>
      </c>
      <c r="I77" s="64">
        <v>167</v>
      </c>
      <c r="J77" s="65">
        <f t="shared" si="12"/>
        <v>310</v>
      </c>
    </row>
    <row r="78" spans="1:10" ht="45" x14ac:dyDescent="0.25">
      <c r="A78" s="116"/>
      <c r="B78" s="45" t="s">
        <v>27</v>
      </c>
      <c r="C78" s="90">
        <v>204</v>
      </c>
      <c r="D78" s="64">
        <v>161</v>
      </c>
      <c r="E78" s="64">
        <v>63</v>
      </c>
      <c r="F78" s="65">
        <f t="shared" si="11"/>
        <v>141</v>
      </c>
      <c r="G78" s="91">
        <v>1117</v>
      </c>
      <c r="H78" s="64">
        <v>1052</v>
      </c>
      <c r="I78" s="64">
        <v>289</v>
      </c>
      <c r="J78" s="65">
        <f t="shared" si="12"/>
        <v>828</v>
      </c>
    </row>
    <row r="79" spans="1:10" x14ac:dyDescent="0.25">
      <c r="A79" s="116"/>
      <c r="B79" s="45" t="s">
        <v>28</v>
      </c>
      <c r="C79" s="90">
        <v>20</v>
      </c>
      <c r="D79" s="64">
        <v>2</v>
      </c>
      <c r="E79" s="64">
        <v>0</v>
      </c>
      <c r="F79" s="65">
        <f t="shared" si="11"/>
        <v>20</v>
      </c>
      <c r="G79" s="91">
        <v>38</v>
      </c>
      <c r="H79" s="64">
        <v>3</v>
      </c>
      <c r="I79" s="64">
        <v>0</v>
      </c>
      <c r="J79" s="65">
        <f t="shared" si="12"/>
        <v>38</v>
      </c>
    </row>
    <row r="80" spans="1:10" ht="105" x14ac:dyDescent="0.25">
      <c r="A80" s="116"/>
      <c r="B80" s="45" t="s">
        <v>29</v>
      </c>
      <c r="C80" s="90">
        <v>2925</v>
      </c>
      <c r="D80" s="64">
        <v>2120</v>
      </c>
      <c r="E80" s="64">
        <v>1812</v>
      </c>
      <c r="F80" s="65">
        <f t="shared" si="11"/>
        <v>1113</v>
      </c>
      <c r="G80" s="91">
        <v>3426</v>
      </c>
      <c r="H80" s="64">
        <v>2464</v>
      </c>
      <c r="I80" s="64">
        <v>2155</v>
      </c>
      <c r="J80" s="65">
        <f t="shared" si="12"/>
        <v>1271</v>
      </c>
    </row>
    <row r="81" spans="1:10" ht="30" x14ac:dyDescent="0.25">
      <c r="A81" s="116"/>
      <c r="B81" s="45" t="s">
        <v>30</v>
      </c>
      <c r="C81" s="90">
        <v>14</v>
      </c>
      <c r="D81" s="64">
        <v>7</v>
      </c>
      <c r="E81" s="64">
        <v>4</v>
      </c>
      <c r="F81" s="65">
        <f t="shared" si="11"/>
        <v>10</v>
      </c>
      <c r="G81" s="91">
        <v>14</v>
      </c>
      <c r="H81" s="64">
        <v>7</v>
      </c>
      <c r="I81" s="64">
        <v>4</v>
      </c>
      <c r="J81" s="65">
        <f t="shared" si="12"/>
        <v>10</v>
      </c>
    </row>
    <row r="82" spans="1:10" ht="30" x14ac:dyDescent="0.25">
      <c r="A82" s="116"/>
      <c r="B82" s="45" t="s">
        <v>31</v>
      </c>
      <c r="C82" s="90">
        <v>0</v>
      </c>
      <c r="D82" s="64">
        <v>0</v>
      </c>
      <c r="E82" s="64">
        <v>0</v>
      </c>
      <c r="F82" s="65">
        <f t="shared" si="11"/>
        <v>0</v>
      </c>
      <c r="G82" s="91">
        <v>0</v>
      </c>
      <c r="H82" s="64">
        <v>0</v>
      </c>
      <c r="I82" s="64">
        <v>0</v>
      </c>
      <c r="J82" s="65">
        <f t="shared" si="12"/>
        <v>0</v>
      </c>
    </row>
    <row r="83" spans="1:10" ht="15.75" thickBot="1" x14ac:dyDescent="0.3">
      <c r="A83" s="117"/>
      <c r="B83" s="46" t="s">
        <v>4</v>
      </c>
      <c r="C83" s="26">
        <f t="shared" ref="C83:D83" si="13">SUM(C68:C82)</f>
        <v>6415</v>
      </c>
      <c r="D83" s="8">
        <f t="shared" si="13"/>
        <v>3810</v>
      </c>
      <c r="E83" s="8">
        <f t="shared" ref="E83:I83" si="14">SUM(E68:E82)</f>
        <v>3500</v>
      </c>
      <c r="F83" s="9">
        <f t="shared" si="11"/>
        <v>2915</v>
      </c>
      <c r="G83" s="19">
        <f t="shared" si="14"/>
        <v>9772</v>
      </c>
      <c r="H83" s="8">
        <f t="shared" si="14"/>
        <v>5566</v>
      </c>
      <c r="I83" s="8">
        <f t="shared" si="14"/>
        <v>4539</v>
      </c>
      <c r="J83" s="9">
        <f t="shared" si="12"/>
        <v>5233</v>
      </c>
    </row>
  </sheetData>
  <autoFilter ref="A3:J3"/>
  <mergeCells count="10">
    <mergeCell ref="C2:F2"/>
    <mergeCell ref="G2:J2"/>
    <mergeCell ref="A1:J1"/>
    <mergeCell ref="A4:A19"/>
    <mergeCell ref="A20:A35"/>
    <mergeCell ref="A36:A51"/>
    <mergeCell ref="A52:A67"/>
    <mergeCell ref="A68:A83"/>
    <mergeCell ref="A2:A3"/>
    <mergeCell ref="B2:B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C43" sqref="C43:J43"/>
    </sheetView>
  </sheetViews>
  <sheetFormatPr defaultRowHeight="15" x14ac:dyDescent="0.25"/>
  <cols>
    <col min="1" max="1" width="5" bestFit="1" customWidth="1"/>
    <col min="2" max="2" width="69.7109375" customWidth="1"/>
    <col min="3" max="3" width="6.7109375" customWidth="1"/>
    <col min="4" max="4" width="7.28515625" customWidth="1"/>
    <col min="5" max="5" width="7.5703125" customWidth="1"/>
    <col min="6" max="6" width="9.42578125" customWidth="1"/>
    <col min="7" max="7" width="7.28515625" customWidth="1"/>
    <col min="8" max="8" width="7.7109375" customWidth="1"/>
    <col min="9" max="9" width="7.42578125" customWidth="1"/>
    <col min="10" max="10" width="11.28515625" customWidth="1"/>
  </cols>
  <sheetData>
    <row r="1" spans="1:10" ht="15.75" thickBot="1" x14ac:dyDescent="0.3">
      <c r="A1" s="102" t="s">
        <v>57</v>
      </c>
      <c r="B1" s="103"/>
      <c r="C1" s="103"/>
      <c r="D1" s="103"/>
      <c r="E1" s="103"/>
      <c r="F1" s="103"/>
      <c r="G1" s="103"/>
      <c r="H1" s="103"/>
      <c r="I1" s="103"/>
      <c r="J1" s="105"/>
    </row>
    <row r="2" spans="1:10" ht="14.45" customHeight="1" x14ac:dyDescent="0.25">
      <c r="A2" s="138" t="s">
        <v>1</v>
      </c>
      <c r="B2" s="140" t="s">
        <v>16</v>
      </c>
      <c r="C2" s="106" t="s">
        <v>42</v>
      </c>
      <c r="D2" s="107"/>
      <c r="E2" s="107"/>
      <c r="F2" s="109"/>
      <c r="G2" s="110" t="s">
        <v>41</v>
      </c>
      <c r="H2" s="107"/>
      <c r="I2" s="107"/>
      <c r="J2" s="109"/>
    </row>
    <row r="3" spans="1:10" ht="105.75" thickBot="1" x14ac:dyDescent="0.3">
      <c r="A3" s="139"/>
      <c r="B3" s="141"/>
      <c r="C3" s="22" t="s">
        <v>51</v>
      </c>
      <c r="D3" s="42" t="s">
        <v>45</v>
      </c>
      <c r="E3" s="42" t="s">
        <v>46</v>
      </c>
      <c r="F3" s="43" t="s">
        <v>50</v>
      </c>
      <c r="G3" s="22" t="s">
        <v>51</v>
      </c>
      <c r="H3" s="42" t="s">
        <v>45</v>
      </c>
      <c r="I3" s="42" t="s">
        <v>46</v>
      </c>
      <c r="J3" s="43" t="s">
        <v>50</v>
      </c>
    </row>
    <row r="4" spans="1:10" ht="30" x14ac:dyDescent="0.25">
      <c r="A4" s="115">
        <v>2016</v>
      </c>
      <c r="B4" s="44" t="s">
        <v>32</v>
      </c>
      <c r="C4" s="68">
        <v>32</v>
      </c>
      <c r="D4" s="69">
        <v>17</v>
      </c>
      <c r="E4" s="69">
        <v>21</v>
      </c>
      <c r="F4" s="70">
        <f t="shared" ref="F4:F12" si="0">C4-E4</f>
        <v>11</v>
      </c>
      <c r="G4" s="71">
        <v>50</v>
      </c>
      <c r="H4" s="69">
        <v>25</v>
      </c>
      <c r="I4" s="72">
        <v>32</v>
      </c>
      <c r="J4" s="73">
        <f>G4-I4</f>
        <v>18</v>
      </c>
    </row>
    <row r="5" spans="1:10" ht="30" x14ac:dyDescent="0.25">
      <c r="A5" s="116"/>
      <c r="B5" s="45" t="s">
        <v>33</v>
      </c>
      <c r="C5" s="74">
        <v>266</v>
      </c>
      <c r="D5" s="66">
        <v>98</v>
      </c>
      <c r="E5" s="66">
        <v>86</v>
      </c>
      <c r="F5" s="67">
        <f t="shared" si="0"/>
        <v>180</v>
      </c>
      <c r="G5" s="75">
        <v>375</v>
      </c>
      <c r="H5" s="66">
        <v>128</v>
      </c>
      <c r="I5" s="76">
        <v>104</v>
      </c>
      <c r="J5" s="77">
        <f t="shared" ref="J5:J52" si="1">G5-I5</f>
        <v>271</v>
      </c>
    </row>
    <row r="6" spans="1:10" ht="30" x14ac:dyDescent="0.25">
      <c r="A6" s="116"/>
      <c r="B6" s="45" t="s">
        <v>34</v>
      </c>
      <c r="C6" s="74">
        <v>17</v>
      </c>
      <c r="D6" s="66">
        <v>4</v>
      </c>
      <c r="E6" s="66">
        <v>9</v>
      </c>
      <c r="F6" s="67">
        <f t="shared" si="0"/>
        <v>8</v>
      </c>
      <c r="G6" s="75">
        <v>27</v>
      </c>
      <c r="H6" s="66">
        <v>4</v>
      </c>
      <c r="I6" s="76">
        <v>14</v>
      </c>
      <c r="J6" s="77">
        <f t="shared" si="1"/>
        <v>13</v>
      </c>
    </row>
    <row r="7" spans="1:10" ht="30" x14ac:dyDescent="0.25">
      <c r="A7" s="116"/>
      <c r="B7" s="45" t="s">
        <v>35</v>
      </c>
      <c r="C7" s="74">
        <v>179</v>
      </c>
      <c r="D7" s="66">
        <v>105</v>
      </c>
      <c r="E7" s="66">
        <v>97</v>
      </c>
      <c r="F7" s="67">
        <f t="shared" si="0"/>
        <v>82</v>
      </c>
      <c r="G7" s="75">
        <v>234</v>
      </c>
      <c r="H7" s="66">
        <v>127</v>
      </c>
      <c r="I7" s="76">
        <v>125</v>
      </c>
      <c r="J7" s="77">
        <f t="shared" si="1"/>
        <v>109</v>
      </c>
    </row>
    <row r="8" spans="1:10" ht="30" x14ac:dyDescent="0.25">
      <c r="A8" s="116"/>
      <c r="B8" s="45" t="s">
        <v>36</v>
      </c>
      <c r="C8" s="74">
        <v>25</v>
      </c>
      <c r="D8" s="66">
        <v>10</v>
      </c>
      <c r="E8" s="66">
        <v>13</v>
      </c>
      <c r="F8" s="67">
        <f t="shared" si="0"/>
        <v>12</v>
      </c>
      <c r="G8" s="75">
        <v>68</v>
      </c>
      <c r="H8" s="66">
        <v>11</v>
      </c>
      <c r="I8" s="76">
        <v>20</v>
      </c>
      <c r="J8" s="77">
        <f t="shared" si="1"/>
        <v>48</v>
      </c>
    </row>
    <row r="9" spans="1:10" ht="30" x14ac:dyDescent="0.25">
      <c r="A9" s="116"/>
      <c r="B9" s="45" t="s">
        <v>37</v>
      </c>
      <c r="C9" s="74">
        <v>27</v>
      </c>
      <c r="D9" s="66">
        <v>7</v>
      </c>
      <c r="E9" s="66">
        <v>14</v>
      </c>
      <c r="F9" s="67">
        <f t="shared" si="0"/>
        <v>13</v>
      </c>
      <c r="G9" s="75">
        <v>51</v>
      </c>
      <c r="H9" s="66">
        <v>13</v>
      </c>
      <c r="I9" s="76">
        <v>21</v>
      </c>
      <c r="J9" s="77">
        <f t="shared" si="1"/>
        <v>30</v>
      </c>
    </row>
    <row r="10" spans="1:10" ht="30" x14ac:dyDescent="0.25">
      <c r="A10" s="116"/>
      <c r="B10" s="45" t="s">
        <v>38</v>
      </c>
      <c r="C10" s="74">
        <v>195</v>
      </c>
      <c r="D10" s="66">
        <v>104</v>
      </c>
      <c r="E10" s="66">
        <v>83</v>
      </c>
      <c r="F10" s="67">
        <f t="shared" si="0"/>
        <v>112</v>
      </c>
      <c r="G10" s="75">
        <v>200</v>
      </c>
      <c r="H10" s="66">
        <v>104</v>
      </c>
      <c r="I10" s="76">
        <v>86</v>
      </c>
      <c r="J10" s="77">
        <f t="shared" si="1"/>
        <v>114</v>
      </c>
    </row>
    <row r="11" spans="1:10" ht="30" x14ac:dyDescent="0.25">
      <c r="A11" s="116"/>
      <c r="B11" s="45" t="s">
        <v>39</v>
      </c>
      <c r="C11" s="74">
        <v>1313</v>
      </c>
      <c r="D11" s="66">
        <v>510</v>
      </c>
      <c r="E11" s="66">
        <v>665</v>
      </c>
      <c r="F11" s="67">
        <f t="shared" si="0"/>
        <v>648</v>
      </c>
      <c r="G11" s="75">
        <v>1779</v>
      </c>
      <c r="H11" s="66">
        <v>723</v>
      </c>
      <c r="I11" s="76">
        <v>938</v>
      </c>
      <c r="J11" s="77">
        <f t="shared" si="1"/>
        <v>841</v>
      </c>
    </row>
    <row r="12" spans="1:10" ht="60" x14ac:dyDescent="0.25">
      <c r="A12" s="116"/>
      <c r="B12" s="45" t="s">
        <v>40</v>
      </c>
      <c r="C12" s="74">
        <v>354</v>
      </c>
      <c r="D12" s="66">
        <v>75</v>
      </c>
      <c r="E12" s="66">
        <v>293</v>
      </c>
      <c r="F12" s="67">
        <f t="shared" si="0"/>
        <v>61</v>
      </c>
      <c r="G12" s="75">
        <v>622</v>
      </c>
      <c r="H12" s="66">
        <v>133</v>
      </c>
      <c r="I12" s="76">
        <v>533</v>
      </c>
      <c r="J12" s="77">
        <f t="shared" si="1"/>
        <v>89</v>
      </c>
    </row>
    <row r="13" spans="1:10" ht="15.75" thickBot="1" x14ac:dyDescent="0.3">
      <c r="A13" s="117"/>
      <c r="B13" s="46" t="s">
        <v>4</v>
      </c>
      <c r="C13" s="26">
        <f t="shared" ref="C13:J13" si="2">SUM(C4:C12)</f>
        <v>2408</v>
      </c>
      <c r="D13" s="8">
        <f t="shared" si="2"/>
        <v>930</v>
      </c>
      <c r="E13" s="8">
        <f t="shared" si="2"/>
        <v>1281</v>
      </c>
      <c r="F13" s="9">
        <f>SUM(F4:F12)</f>
        <v>1127</v>
      </c>
      <c r="G13" s="19">
        <f t="shared" si="2"/>
        <v>3406</v>
      </c>
      <c r="H13" s="8">
        <f t="shared" si="2"/>
        <v>1268</v>
      </c>
      <c r="I13" s="8">
        <f t="shared" si="2"/>
        <v>1873</v>
      </c>
      <c r="J13" s="9">
        <f t="shared" si="2"/>
        <v>1533</v>
      </c>
    </row>
    <row r="14" spans="1:10" ht="30" x14ac:dyDescent="0.25">
      <c r="A14" s="115">
        <v>2017</v>
      </c>
      <c r="B14" s="44" t="s">
        <v>32</v>
      </c>
      <c r="C14" s="68">
        <v>40</v>
      </c>
      <c r="D14" s="69">
        <v>29</v>
      </c>
      <c r="E14" s="69">
        <v>27</v>
      </c>
      <c r="F14" s="70">
        <f t="shared" ref="F14:F22" si="3">C14-E14</f>
        <v>13</v>
      </c>
      <c r="G14" s="71">
        <v>57</v>
      </c>
      <c r="H14" s="69">
        <v>39</v>
      </c>
      <c r="I14" s="72">
        <v>35</v>
      </c>
      <c r="J14" s="73">
        <f t="shared" si="1"/>
        <v>22</v>
      </c>
    </row>
    <row r="15" spans="1:10" ht="30" x14ac:dyDescent="0.25">
      <c r="A15" s="116"/>
      <c r="B15" s="45" t="s">
        <v>33</v>
      </c>
      <c r="C15" s="74">
        <v>273</v>
      </c>
      <c r="D15" s="66">
        <v>93</v>
      </c>
      <c r="E15" s="66">
        <v>150</v>
      </c>
      <c r="F15" s="67">
        <f t="shared" si="3"/>
        <v>123</v>
      </c>
      <c r="G15" s="75">
        <v>390</v>
      </c>
      <c r="H15" s="66">
        <v>119</v>
      </c>
      <c r="I15" s="76">
        <v>201</v>
      </c>
      <c r="J15" s="77">
        <f t="shared" si="1"/>
        <v>189</v>
      </c>
    </row>
    <row r="16" spans="1:10" ht="30" x14ac:dyDescent="0.25">
      <c r="A16" s="116"/>
      <c r="B16" s="45" t="s">
        <v>34</v>
      </c>
      <c r="C16" s="74">
        <v>14</v>
      </c>
      <c r="D16" s="66">
        <v>6</v>
      </c>
      <c r="E16" s="66">
        <v>6</v>
      </c>
      <c r="F16" s="67">
        <f t="shared" si="3"/>
        <v>8</v>
      </c>
      <c r="G16" s="75">
        <v>20</v>
      </c>
      <c r="H16" s="66">
        <v>7</v>
      </c>
      <c r="I16" s="76">
        <v>10</v>
      </c>
      <c r="J16" s="77">
        <f t="shared" si="1"/>
        <v>10</v>
      </c>
    </row>
    <row r="17" spans="1:10" ht="30" x14ac:dyDescent="0.25">
      <c r="A17" s="116"/>
      <c r="B17" s="45" t="s">
        <v>35</v>
      </c>
      <c r="C17" s="74">
        <v>241</v>
      </c>
      <c r="D17" s="66">
        <v>159</v>
      </c>
      <c r="E17" s="66">
        <v>154</v>
      </c>
      <c r="F17" s="67">
        <f t="shared" si="3"/>
        <v>87</v>
      </c>
      <c r="G17" s="75">
        <v>301</v>
      </c>
      <c r="H17" s="66">
        <v>192</v>
      </c>
      <c r="I17" s="76">
        <v>197</v>
      </c>
      <c r="J17" s="77">
        <f t="shared" si="1"/>
        <v>104</v>
      </c>
    </row>
    <row r="18" spans="1:10" ht="30" x14ac:dyDescent="0.25">
      <c r="A18" s="116"/>
      <c r="B18" s="45" t="s">
        <v>36</v>
      </c>
      <c r="C18" s="74">
        <v>23</v>
      </c>
      <c r="D18" s="66">
        <v>11</v>
      </c>
      <c r="E18" s="66">
        <v>15</v>
      </c>
      <c r="F18" s="67">
        <f t="shared" si="3"/>
        <v>8</v>
      </c>
      <c r="G18" s="75">
        <v>61</v>
      </c>
      <c r="H18" s="66">
        <v>13</v>
      </c>
      <c r="I18" s="76">
        <v>17</v>
      </c>
      <c r="J18" s="77">
        <f t="shared" si="1"/>
        <v>44</v>
      </c>
    </row>
    <row r="19" spans="1:10" ht="30" x14ac:dyDescent="0.25">
      <c r="A19" s="116"/>
      <c r="B19" s="45" t="s">
        <v>37</v>
      </c>
      <c r="C19" s="74">
        <v>18</v>
      </c>
      <c r="D19" s="66">
        <v>5</v>
      </c>
      <c r="E19" s="66">
        <v>9</v>
      </c>
      <c r="F19" s="67">
        <f t="shared" si="3"/>
        <v>9</v>
      </c>
      <c r="G19" s="75">
        <v>35</v>
      </c>
      <c r="H19" s="66">
        <v>5</v>
      </c>
      <c r="I19" s="76">
        <v>9</v>
      </c>
      <c r="J19" s="77">
        <f t="shared" si="1"/>
        <v>26</v>
      </c>
    </row>
    <row r="20" spans="1:10" ht="30" x14ac:dyDescent="0.25">
      <c r="A20" s="116"/>
      <c r="B20" s="45" t="s">
        <v>38</v>
      </c>
      <c r="C20" s="74">
        <v>210</v>
      </c>
      <c r="D20" s="66">
        <v>98</v>
      </c>
      <c r="E20" s="66">
        <v>131</v>
      </c>
      <c r="F20" s="67">
        <f t="shared" si="3"/>
        <v>79</v>
      </c>
      <c r="G20" s="75">
        <v>216</v>
      </c>
      <c r="H20" s="66">
        <v>102</v>
      </c>
      <c r="I20" s="76">
        <v>137</v>
      </c>
      <c r="J20" s="77">
        <f t="shared" si="1"/>
        <v>79</v>
      </c>
    </row>
    <row r="21" spans="1:10" ht="30" x14ac:dyDescent="0.25">
      <c r="A21" s="116"/>
      <c r="B21" s="45" t="s">
        <v>39</v>
      </c>
      <c r="C21" s="74">
        <v>1075</v>
      </c>
      <c r="D21" s="66">
        <v>427</v>
      </c>
      <c r="E21" s="66">
        <v>685</v>
      </c>
      <c r="F21" s="67">
        <f t="shared" si="3"/>
        <v>390</v>
      </c>
      <c r="G21" s="75">
        <v>1442</v>
      </c>
      <c r="H21" s="66">
        <v>601</v>
      </c>
      <c r="I21" s="76">
        <v>952</v>
      </c>
      <c r="J21" s="77">
        <f t="shared" si="1"/>
        <v>490</v>
      </c>
    </row>
    <row r="22" spans="1:10" ht="60" x14ac:dyDescent="0.25">
      <c r="A22" s="116"/>
      <c r="B22" s="45" t="s">
        <v>40</v>
      </c>
      <c r="C22" s="74">
        <v>186</v>
      </c>
      <c r="D22" s="66">
        <v>127</v>
      </c>
      <c r="E22" s="66">
        <v>147</v>
      </c>
      <c r="F22" s="67">
        <f t="shared" si="3"/>
        <v>39</v>
      </c>
      <c r="G22" s="75">
        <v>277</v>
      </c>
      <c r="H22" s="66">
        <v>198</v>
      </c>
      <c r="I22" s="76">
        <v>228</v>
      </c>
      <c r="J22" s="77">
        <f t="shared" si="1"/>
        <v>49</v>
      </c>
    </row>
    <row r="23" spans="1:10" ht="15.75" thickBot="1" x14ac:dyDescent="0.3">
      <c r="A23" s="117"/>
      <c r="B23" s="46" t="s">
        <v>4</v>
      </c>
      <c r="C23" s="26">
        <f t="shared" ref="C23:J23" si="4">SUM(C14:C22)</f>
        <v>2080</v>
      </c>
      <c r="D23" s="8">
        <f t="shared" si="4"/>
        <v>955</v>
      </c>
      <c r="E23" s="8">
        <f t="shared" si="4"/>
        <v>1324</v>
      </c>
      <c r="F23" s="9">
        <f>SUM(F14:F22)</f>
        <v>756</v>
      </c>
      <c r="G23" s="19">
        <f t="shared" si="4"/>
        <v>2799</v>
      </c>
      <c r="H23" s="8">
        <f t="shared" si="4"/>
        <v>1276</v>
      </c>
      <c r="I23" s="8">
        <f t="shared" si="4"/>
        <v>1786</v>
      </c>
      <c r="J23" s="9">
        <f t="shared" si="4"/>
        <v>1013</v>
      </c>
    </row>
    <row r="24" spans="1:10" ht="30" x14ac:dyDescent="0.25">
      <c r="A24" s="118">
        <v>2018</v>
      </c>
      <c r="B24" s="47" t="s">
        <v>32</v>
      </c>
      <c r="C24" s="78">
        <v>52</v>
      </c>
      <c r="D24" s="79">
        <v>40</v>
      </c>
      <c r="E24" s="79">
        <v>50</v>
      </c>
      <c r="F24" s="80">
        <f t="shared" ref="F24:F32" si="5">C24-E24</f>
        <v>2</v>
      </c>
      <c r="G24" s="81">
        <v>94</v>
      </c>
      <c r="H24" s="79">
        <v>72</v>
      </c>
      <c r="I24" s="82">
        <v>92</v>
      </c>
      <c r="J24" s="83">
        <f t="shared" si="1"/>
        <v>2</v>
      </c>
    </row>
    <row r="25" spans="1:10" ht="30" x14ac:dyDescent="0.25">
      <c r="A25" s="116"/>
      <c r="B25" s="45" t="s">
        <v>33</v>
      </c>
      <c r="C25" s="74">
        <v>218</v>
      </c>
      <c r="D25" s="66">
        <v>95</v>
      </c>
      <c r="E25" s="66">
        <v>113</v>
      </c>
      <c r="F25" s="67">
        <f t="shared" si="5"/>
        <v>105</v>
      </c>
      <c r="G25" s="75">
        <v>301</v>
      </c>
      <c r="H25" s="66">
        <v>115</v>
      </c>
      <c r="I25" s="76">
        <v>133</v>
      </c>
      <c r="J25" s="77">
        <f t="shared" si="1"/>
        <v>168</v>
      </c>
    </row>
    <row r="26" spans="1:10" ht="30" x14ac:dyDescent="0.25">
      <c r="A26" s="116"/>
      <c r="B26" s="45" t="s">
        <v>34</v>
      </c>
      <c r="C26" s="74">
        <v>17</v>
      </c>
      <c r="D26" s="66">
        <v>9</v>
      </c>
      <c r="E26" s="66">
        <v>13</v>
      </c>
      <c r="F26" s="67">
        <f t="shared" si="5"/>
        <v>4</v>
      </c>
      <c r="G26" s="75">
        <v>20</v>
      </c>
      <c r="H26" s="66">
        <v>11</v>
      </c>
      <c r="I26" s="76">
        <v>16</v>
      </c>
      <c r="J26" s="77">
        <f t="shared" si="1"/>
        <v>4</v>
      </c>
    </row>
    <row r="27" spans="1:10" ht="30" x14ac:dyDescent="0.25">
      <c r="A27" s="116"/>
      <c r="B27" s="45" t="s">
        <v>35</v>
      </c>
      <c r="C27" s="74">
        <v>347</v>
      </c>
      <c r="D27" s="66">
        <v>260</v>
      </c>
      <c r="E27" s="66">
        <v>250</v>
      </c>
      <c r="F27" s="67">
        <f t="shared" si="5"/>
        <v>97</v>
      </c>
      <c r="G27" s="75">
        <v>413</v>
      </c>
      <c r="H27" s="66">
        <v>309</v>
      </c>
      <c r="I27" s="76">
        <v>292</v>
      </c>
      <c r="J27" s="77">
        <f t="shared" si="1"/>
        <v>121</v>
      </c>
    </row>
    <row r="28" spans="1:10" ht="30" x14ac:dyDescent="0.25">
      <c r="A28" s="116"/>
      <c r="B28" s="45" t="s">
        <v>36</v>
      </c>
      <c r="C28" s="74">
        <v>24</v>
      </c>
      <c r="D28" s="66">
        <v>16</v>
      </c>
      <c r="E28" s="66">
        <v>15</v>
      </c>
      <c r="F28" s="67">
        <f t="shared" si="5"/>
        <v>9</v>
      </c>
      <c r="G28" s="75">
        <v>63</v>
      </c>
      <c r="H28" s="66">
        <v>19</v>
      </c>
      <c r="I28" s="76">
        <v>18</v>
      </c>
      <c r="J28" s="77">
        <f t="shared" si="1"/>
        <v>45</v>
      </c>
    </row>
    <row r="29" spans="1:10" ht="30" x14ac:dyDescent="0.25">
      <c r="A29" s="116"/>
      <c r="B29" s="45" t="s">
        <v>37</v>
      </c>
      <c r="C29" s="74">
        <v>12</v>
      </c>
      <c r="D29" s="66">
        <v>3</v>
      </c>
      <c r="E29" s="66">
        <v>9</v>
      </c>
      <c r="F29" s="67">
        <f t="shared" si="5"/>
        <v>3</v>
      </c>
      <c r="G29" s="75">
        <v>30</v>
      </c>
      <c r="H29" s="66">
        <v>4</v>
      </c>
      <c r="I29" s="76">
        <v>13</v>
      </c>
      <c r="J29" s="77">
        <f t="shared" si="1"/>
        <v>17</v>
      </c>
    </row>
    <row r="30" spans="1:10" ht="30" x14ac:dyDescent="0.25">
      <c r="A30" s="116"/>
      <c r="B30" s="45" t="s">
        <v>38</v>
      </c>
      <c r="C30" s="74">
        <v>197</v>
      </c>
      <c r="D30" s="66">
        <v>118</v>
      </c>
      <c r="E30" s="66">
        <v>132</v>
      </c>
      <c r="F30" s="67">
        <f t="shared" si="5"/>
        <v>65</v>
      </c>
      <c r="G30" s="75">
        <v>203</v>
      </c>
      <c r="H30" s="66">
        <v>124</v>
      </c>
      <c r="I30" s="76">
        <v>138</v>
      </c>
      <c r="J30" s="77">
        <f t="shared" si="1"/>
        <v>65</v>
      </c>
    </row>
    <row r="31" spans="1:10" ht="30" x14ac:dyDescent="0.25">
      <c r="A31" s="116"/>
      <c r="B31" s="45" t="s">
        <v>39</v>
      </c>
      <c r="C31" s="74">
        <v>871</v>
      </c>
      <c r="D31" s="66">
        <v>481</v>
      </c>
      <c r="E31" s="66">
        <v>590</v>
      </c>
      <c r="F31" s="67">
        <f t="shared" si="5"/>
        <v>281</v>
      </c>
      <c r="G31" s="75">
        <v>1132</v>
      </c>
      <c r="H31" s="66">
        <v>643</v>
      </c>
      <c r="I31" s="76">
        <v>830</v>
      </c>
      <c r="J31" s="77">
        <f t="shared" si="1"/>
        <v>302</v>
      </c>
    </row>
    <row r="32" spans="1:10" ht="60" x14ac:dyDescent="0.25">
      <c r="A32" s="116"/>
      <c r="B32" s="45" t="s">
        <v>40</v>
      </c>
      <c r="C32" s="74">
        <v>143</v>
      </c>
      <c r="D32" s="66">
        <v>104</v>
      </c>
      <c r="E32" s="66">
        <v>105</v>
      </c>
      <c r="F32" s="67">
        <f t="shared" si="5"/>
        <v>38</v>
      </c>
      <c r="G32" s="75">
        <v>221</v>
      </c>
      <c r="H32" s="66">
        <v>172</v>
      </c>
      <c r="I32" s="76">
        <v>170</v>
      </c>
      <c r="J32" s="77">
        <f t="shared" si="1"/>
        <v>51</v>
      </c>
    </row>
    <row r="33" spans="1:10" ht="15.75" thickBot="1" x14ac:dyDescent="0.3">
      <c r="A33" s="119"/>
      <c r="B33" s="48" t="s">
        <v>4</v>
      </c>
      <c r="C33" s="28">
        <f t="shared" ref="C33:J33" si="6">SUM(C24:C32)</f>
        <v>1881</v>
      </c>
      <c r="D33" s="12">
        <f t="shared" si="6"/>
        <v>1126</v>
      </c>
      <c r="E33" s="12">
        <f t="shared" si="6"/>
        <v>1277</v>
      </c>
      <c r="F33" s="14">
        <f>SUM(F24:F32)</f>
        <v>604</v>
      </c>
      <c r="G33" s="21">
        <f t="shared" si="6"/>
        <v>2477</v>
      </c>
      <c r="H33" s="12">
        <f t="shared" si="6"/>
        <v>1469</v>
      </c>
      <c r="I33" s="49">
        <f t="shared" si="6"/>
        <v>1702</v>
      </c>
      <c r="J33" s="50">
        <f t="shared" si="6"/>
        <v>775</v>
      </c>
    </row>
    <row r="34" spans="1:10" ht="30" x14ac:dyDescent="0.25">
      <c r="A34" s="115">
        <v>2019</v>
      </c>
      <c r="B34" s="44" t="s">
        <v>32</v>
      </c>
      <c r="C34" s="68">
        <v>17</v>
      </c>
      <c r="D34" s="69">
        <v>15</v>
      </c>
      <c r="E34" s="69">
        <v>16</v>
      </c>
      <c r="F34" s="70">
        <f t="shared" ref="F34:F42" si="7">C34-E34</f>
        <v>1</v>
      </c>
      <c r="G34" s="71">
        <v>27</v>
      </c>
      <c r="H34" s="69">
        <v>25</v>
      </c>
      <c r="I34" s="72">
        <v>26</v>
      </c>
      <c r="J34" s="73">
        <f t="shared" si="1"/>
        <v>1</v>
      </c>
    </row>
    <row r="35" spans="1:10" ht="30" x14ac:dyDescent="0.25">
      <c r="A35" s="116"/>
      <c r="B35" s="45" t="s">
        <v>33</v>
      </c>
      <c r="C35" s="74">
        <v>204</v>
      </c>
      <c r="D35" s="66">
        <v>99</v>
      </c>
      <c r="E35" s="66">
        <v>124</v>
      </c>
      <c r="F35" s="67">
        <f t="shared" si="7"/>
        <v>80</v>
      </c>
      <c r="G35" s="75">
        <v>322</v>
      </c>
      <c r="H35" s="66">
        <v>154</v>
      </c>
      <c r="I35" s="76">
        <v>162</v>
      </c>
      <c r="J35" s="77">
        <f t="shared" si="1"/>
        <v>160</v>
      </c>
    </row>
    <row r="36" spans="1:10" ht="30" x14ac:dyDescent="0.25">
      <c r="A36" s="116"/>
      <c r="B36" s="45" t="s">
        <v>34</v>
      </c>
      <c r="C36" s="74">
        <v>14</v>
      </c>
      <c r="D36" s="66">
        <v>10</v>
      </c>
      <c r="E36" s="66">
        <v>10</v>
      </c>
      <c r="F36" s="67">
        <f t="shared" si="7"/>
        <v>4</v>
      </c>
      <c r="G36" s="75">
        <v>18</v>
      </c>
      <c r="H36" s="66">
        <v>14</v>
      </c>
      <c r="I36" s="76">
        <v>11</v>
      </c>
      <c r="J36" s="77">
        <f t="shared" si="1"/>
        <v>7</v>
      </c>
    </row>
    <row r="37" spans="1:10" ht="30" x14ac:dyDescent="0.25">
      <c r="A37" s="116"/>
      <c r="B37" s="45" t="s">
        <v>35</v>
      </c>
      <c r="C37" s="74">
        <v>242</v>
      </c>
      <c r="D37" s="66">
        <v>145</v>
      </c>
      <c r="E37" s="66">
        <v>161</v>
      </c>
      <c r="F37" s="67">
        <f t="shared" si="7"/>
        <v>81</v>
      </c>
      <c r="G37" s="75">
        <v>285</v>
      </c>
      <c r="H37" s="66">
        <v>164</v>
      </c>
      <c r="I37" s="76">
        <v>191</v>
      </c>
      <c r="J37" s="77">
        <f t="shared" si="1"/>
        <v>94</v>
      </c>
    </row>
    <row r="38" spans="1:10" ht="30" x14ac:dyDescent="0.25">
      <c r="A38" s="116"/>
      <c r="B38" s="45" t="s">
        <v>36</v>
      </c>
      <c r="C38" s="74">
        <v>16</v>
      </c>
      <c r="D38" s="66">
        <v>7</v>
      </c>
      <c r="E38" s="66">
        <v>9</v>
      </c>
      <c r="F38" s="67">
        <f t="shared" si="7"/>
        <v>7</v>
      </c>
      <c r="G38" s="75">
        <v>53</v>
      </c>
      <c r="H38" s="66">
        <v>8</v>
      </c>
      <c r="I38" s="76">
        <v>13</v>
      </c>
      <c r="J38" s="77">
        <f t="shared" si="1"/>
        <v>40</v>
      </c>
    </row>
    <row r="39" spans="1:10" ht="30" x14ac:dyDescent="0.25">
      <c r="A39" s="116"/>
      <c r="B39" s="45" t="s">
        <v>37</v>
      </c>
      <c r="C39" s="74">
        <v>24</v>
      </c>
      <c r="D39" s="66">
        <v>21</v>
      </c>
      <c r="E39" s="66">
        <v>10</v>
      </c>
      <c r="F39" s="67">
        <f t="shared" si="7"/>
        <v>14</v>
      </c>
      <c r="G39" s="75">
        <v>45</v>
      </c>
      <c r="H39" s="66">
        <v>28</v>
      </c>
      <c r="I39" s="76">
        <v>12</v>
      </c>
      <c r="J39" s="77">
        <f t="shared" si="1"/>
        <v>33</v>
      </c>
    </row>
    <row r="40" spans="1:10" ht="30" x14ac:dyDescent="0.25">
      <c r="A40" s="116"/>
      <c r="B40" s="45" t="s">
        <v>38</v>
      </c>
      <c r="C40" s="74">
        <v>111</v>
      </c>
      <c r="D40" s="66">
        <v>46</v>
      </c>
      <c r="E40" s="66">
        <v>84</v>
      </c>
      <c r="F40" s="67">
        <f t="shared" si="7"/>
        <v>27</v>
      </c>
      <c r="G40" s="75">
        <v>114</v>
      </c>
      <c r="H40" s="66">
        <v>49</v>
      </c>
      <c r="I40" s="76">
        <v>87</v>
      </c>
      <c r="J40" s="77">
        <f t="shared" si="1"/>
        <v>27</v>
      </c>
    </row>
    <row r="41" spans="1:10" ht="30" x14ac:dyDescent="0.25">
      <c r="A41" s="116"/>
      <c r="B41" s="45" t="s">
        <v>39</v>
      </c>
      <c r="C41" s="74">
        <v>726</v>
      </c>
      <c r="D41" s="66">
        <v>445</v>
      </c>
      <c r="E41" s="66">
        <v>410</v>
      </c>
      <c r="F41" s="67">
        <f t="shared" si="7"/>
        <v>316</v>
      </c>
      <c r="G41" s="75">
        <v>910</v>
      </c>
      <c r="H41" s="66">
        <v>608</v>
      </c>
      <c r="I41" s="76">
        <v>555</v>
      </c>
      <c r="J41" s="77">
        <f t="shared" si="1"/>
        <v>355</v>
      </c>
    </row>
    <row r="42" spans="1:10" ht="60" x14ac:dyDescent="0.25">
      <c r="A42" s="116"/>
      <c r="B42" s="45" t="s">
        <v>40</v>
      </c>
      <c r="C42" s="74">
        <v>148</v>
      </c>
      <c r="D42" s="66">
        <v>109</v>
      </c>
      <c r="E42" s="66">
        <v>129</v>
      </c>
      <c r="F42" s="67">
        <f t="shared" si="7"/>
        <v>19</v>
      </c>
      <c r="G42" s="75">
        <v>225</v>
      </c>
      <c r="H42" s="66">
        <v>174</v>
      </c>
      <c r="I42" s="76">
        <v>186</v>
      </c>
      <c r="J42" s="77">
        <f t="shared" si="1"/>
        <v>39</v>
      </c>
    </row>
    <row r="43" spans="1:10" ht="15.75" thickBot="1" x14ac:dyDescent="0.3">
      <c r="A43" s="117"/>
      <c r="B43" s="46" t="s">
        <v>4</v>
      </c>
      <c r="C43" s="26">
        <f t="shared" ref="C43:J43" si="8">SUM(C34:C42)</f>
        <v>1502</v>
      </c>
      <c r="D43" s="8">
        <f t="shared" si="8"/>
        <v>897</v>
      </c>
      <c r="E43" s="8">
        <f t="shared" si="8"/>
        <v>953</v>
      </c>
      <c r="F43" s="9">
        <f>SUM(F34:F42)</f>
        <v>549</v>
      </c>
      <c r="G43" s="19">
        <f t="shared" si="8"/>
        <v>1999</v>
      </c>
      <c r="H43" s="8">
        <f t="shared" si="8"/>
        <v>1224</v>
      </c>
      <c r="I43" s="84">
        <f t="shared" si="8"/>
        <v>1243</v>
      </c>
      <c r="J43" s="85">
        <f t="shared" si="8"/>
        <v>756</v>
      </c>
    </row>
    <row r="44" spans="1:10" ht="30" x14ac:dyDescent="0.25">
      <c r="A44" s="115">
        <v>2020</v>
      </c>
      <c r="B44" s="44" t="s">
        <v>32</v>
      </c>
      <c r="C44" s="68">
        <v>46</v>
      </c>
      <c r="D44" s="69">
        <v>45</v>
      </c>
      <c r="E44" s="69">
        <v>36</v>
      </c>
      <c r="F44" s="70">
        <f t="shared" ref="F44:F52" si="9">C44-E44</f>
        <v>10</v>
      </c>
      <c r="G44" s="71">
        <v>79</v>
      </c>
      <c r="H44" s="69">
        <v>78</v>
      </c>
      <c r="I44" s="72">
        <v>62</v>
      </c>
      <c r="J44" s="73">
        <f t="shared" si="1"/>
        <v>17</v>
      </c>
    </row>
    <row r="45" spans="1:10" ht="30" x14ac:dyDescent="0.25">
      <c r="A45" s="116"/>
      <c r="B45" s="45" t="s">
        <v>33</v>
      </c>
      <c r="C45" s="74">
        <v>129</v>
      </c>
      <c r="D45" s="66">
        <v>49</v>
      </c>
      <c r="E45" s="66">
        <v>66</v>
      </c>
      <c r="F45" s="67">
        <f t="shared" si="9"/>
        <v>63</v>
      </c>
      <c r="G45" s="75">
        <v>226</v>
      </c>
      <c r="H45" s="66">
        <v>66</v>
      </c>
      <c r="I45" s="76">
        <v>74</v>
      </c>
      <c r="J45" s="77">
        <f t="shared" si="1"/>
        <v>152</v>
      </c>
    </row>
    <row r="46" spans="1:10" ht="30" x14ac:dyDescent="0.25">
      <c r="A46" s="116"/>
      <c r="B46" s="45" t="s">
        <v>34</v>
      </c>
      <c r="C46" s="74">
        <v>22</v>
      </c>
      <c r="D46" s="66">
        <v>18</v>
      </c>
      <c r="E46" s="66">
        <v>11</v>
      </c>
      <c r="F46" s="67">
        <f t="shared" si="9"/>
        <v>11</v>
      </c>
      <c r="G46" s="75">
        <v>29</v>
      </c>
      <c r="H46" s="66">
        <v>22</v>
      </c>
      <c r="I46" s="76">
        <v>15</v>
      </c>
      <c r="J46" s="77">
        <f t="shared" si="1"/>
        <v>14</v>
      </c>
    </row>
    <row r="47" spans="1:10" ht="30" x14ac:dyDescent="0.25">
      <c r="A47" s="116"/>
      <c r="B47" s="45" t="s">
        <v>35</v>
      </c>
      <c r="C47" s="74">
        <v>134</v>
      </c>
      <c r="D47" s="66">
        <v>53</v>
      </c>
      <c r="E47" s="66">
        <v>72</v>
      </c>
      <c r="F47" s="67">
        <f t="shared" si="9"/>
        <v>62</v>
      </c>
      <c r="G47" s="75">
        <v>163</v>
      </c>
      <c r="H47" s="66">
        <v>69</v>
      </c>
      <c r="I47" s="76">
        <v>77</v>
      </c>
      <c r="J47" s="77">
        <f t="shared" si="1"/>
        <v>86</v>
      </c>
    </row>
    <row r="48" spans="1:10" ht="30" x14ac:dyDescent="0.25">
      <c r="A48" s="116"/>
      <c r="B48" s="45" t="s">
        <v>36</v>
      </c>
      <c r="C48" s="74">
        <v>20</v>
      </c>
      <c r="D48" s="66">
        <v>13</v>
      </c>
      <c r="E48" s="66">
        <v>9</v>
      </c>
      <c r="F48" s="67">
        <f t="shared" si="9"/>
        <v>11</v>
      </c>
      <c r="G48" s="75">
        <v>58</v>
      </c>
      <c r="H48" s="66">
        <v>18</v>
      </c>
      <c r="I48" s="76">
        <v>13</v>
      </c>
      <c r="J48" s="77">
        <f t="shared" si="1"/>
        <v>45</v>
      </c>
    </row>
    <row r="49" spans="1:10" ht="30" x14ac:dyDescent="0.25">
      <c r="A49" s="116"/>
      <c r="B49" s="45" t="s">
        <v>37</v>
      </c>
      <c r="C49" s="74">
        <v>42</v>
      </c>
      <c r="D49" s="66">
        <v>28</v>
      </c>
      <c r="E49" s="66">
        <v>10</v>
      </c>
      <c r="F49" s="67">
        <f t="shared" si="9"/>
        <v>32</v>
      </c>
      <c r="G49" s="75">
        <v>62</v>
      </c>
      <c r="H49" s="66">
        <v>29</v>
      </c>
      <c r="I49" s="76">
        <v>14</v>
      </c>
      <c r="J49" s="77">
        <f t="shared" si="1"/>
        <v>48</v>
      </c>
    </row>
    <row r="50" spans="1:10" ht="30" x14ac:dyDescent="0.25">
      <c r="A50" s="116"/>
      <c r="B50" s="45" t="s">
        <v>38</v>
      </c>
      <c r="C50" s="74">
        <v>63</v>
      </c>
      <c r="D50" s="66">
        <v>36</v>
      </c>
      <c r="E50" s="66">
        <v>29</v>
      </c>
      <c r="F50" s="67">
        <f t="shared" si="9"/>
        <v>34</v>
      </c>
      <c r="G50" s="75">
        <v>64</v>
      </c>
      <c r="H50" s="66">
        <v>36</v>
      </c>
      <c r="I50" s="76">
        <v>29</v>
      </c>
      <c r="J50" s="77">
        <f t="shared" si="1"/>
        <v>35</v>
      </c>
    </row>
    <row r="51" spans="1:10" ht="30" x14ac:dyDescent="0.25">
      <c r="A51" s="116"/>
      <c r="B51" s="45" t="s">
        <v>39</v>
      </c>
      <c r="C51" s="74">
        <v>595</v>
      </c>
      <c r="D51" s="66">
        <v>279</v>
      </c>
      <c r="E51" s="66">
        <v>236</v>
      </c>
      <c r="F51" s="67">
        <f t="shared" si="9"/>
        <v>359</v>
      </c>
      <c r="G51" s="75">
        <v>705</v>
      </c>
      <c r="H51" s="66">
        <v>350</v>
      </c>
      <c r="I51" s="76">
        <v>294</v>
      </c>
      <c r="J51" s="77">
        <f t="shared" si="1"/>
        <v>411</v>
      </c>
    </row>
    <row r="52" spans="1:10" ht="60" x14ac:dyDescent="0.25">
      <c r="A52" s="116"/>
      <c r="B52" s="45" t="s">
        <v>40</v>
      </c>
      <c r="C52" s="74">
        <v>142</v>
      </c>
      <c r="D52" s="66">
        <v>123</v>
      </c>
      <c r="E52" s="66">
        <v>99</v>
      </c>
      <c r="F52" s="67">
        <f t="shared" si="9"/>
        <v>43</v>
      </c>
      <c r="G52" s="75">
        <v>221</v>
      </c>
      <c r="H52" s="66">
        <v>182</v>
      </c>
      <c r="I52" s="76">
        <v>165</v>
      </c>
      <c r="J52" s="77">
        <f t="shared" si="1"/>
        <v>56</v>
      </c>
    </row>
    <row r="53" spans="1:10" ht="15.75" thickBot="1" x14ac:dyDescent="0.3">
      <c r="A53" s="117"/>
      <c r="B53" s="46" t="s">
        <v>4</v>
      </c>
      <c r="C53" s="26">
        <f t="shared" ref="C53:J53" si="10">SUM(C44:C52)</f>
        <v>1193</v>
      </c>
      <c r="D53" s="8">
        <f t="shared" si="10"/>
        <v>644</v>
      </c>
      <c r="E53" s="8">
        <f t="shared" si="10"/>
        <v>568</v>
      </c>
      <c r="F53" s="9">
        <f>SUM(F44:F52)</f>
        <v>625</v>
      </c>
      <c r="G53" s="19">
        <f t="shared" si="10"/>
        <v>1607</v>
      </c>
      <c r="H53" s="8">
        <f t="shared" si="10"/>
        <v>850</v>
      </c>
      <c r="I53" s="8">
        <f t="shared" si="10"/>
        <v>743</v>
      </c>
      <c r="J53" s="9">
        <f t="shared" si="10"/>
        <v>864</v>
      </c>
    </row>
  </sheetData>
  <mergeCells count="10">
    <mergeCell ref="A4:A13"/>
    <mergeCell ref="A14:A23"/>
    <mergeCell ref="A24:A33"/>
    <mergeCell ref="A34:A43"/>
    <mergeCell ref="A44:A53"/>
    <mergeCell ref="A1:J1"/>
    <mergeCell ref="A2:A3"/>
    <mergeCell ref="B2:B3"/>
    <mergeCell ref="C2:F2"/>
    <mergeCell ref="G2:J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Pergjithshme</vt:lpstr>
      <vt:lpstr>Sipas Prokurorive</vt:lpstr>
      <vt:lpstr>Madhor</vt:lpstr>
      <vt:lpstr>Mitur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Nora Binxhiu-Vokshi</cp:lastModifiedBy>
  <cp:lastPrinted>2021-09-28T09:29:58Z</cp:lastPrinted>
  <dcterms:created xsi:type="dcterms:W3CDTF">2021-09-06T13:19:16Z</dcterms:created>
  <dcterms:modified xsi:type="dcterms:W3CDTF">2021-10-01T06:57:11Z</dcterms:modified>
</cp:coreProperties>
</file>