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A_ Consultancies\MCC_USAID\DATASETS\Structured datasets\Kosovo Judicial Council\September 22\"/>
    </mc:Choice>
  </mc:AlternateContent>
  <xr:revisionPtr revIDLastSave="0" documentId="13_ncr:1_{DE0B3BDE-9797-4632-B7D3-9AE8DB6A179F}" xr6:coauthVersionLast="47" xr6:coauthVersionMax="47" xr10:uidLastSave="{00000000-0000-0000-0000-000000000000}"/>
  <bookViews>
    <workbookView xWindow="-110" yWindow="-110" windowWidth="19420" windowHeight="10420" activeTab="1" xr2:uid="{5E0A8D99-B868-4BF3-85B6-A841B7BF9BA7}"/>
  </bookViews>
  <sheets>
    <sheet name="Pergjithshme" sheetId="1" r:id="rId1"/>
    <sheet name="Sipas Llojit te lend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G60" i="2"/>
  <c r="G59" i="2"/>
  <c r="G58" i="2"/>
  <c r="G57" i="2"/>
  <c r="G56" i="2"/>
  <c r="G55" i="2"/>
  <c r="G54" i="2"/>
  <c r="E62" i="2"/>
  <c r="G62" i="2" s="1"/>
  <c r="D62" i="2"/>
  <c r="G53" i="2"/>
  <c r="G52" i="2"/>
  <c r="G51" i="2"/>
  <c r="G50" i="2"/>
  <c r="G49" i="2"/>
  <c r="F62" i="2"/>
  <c r="E48" i="2" l="1"/>
  <c r="D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E39" i="2"/>
  <c r="D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H6" i="1"/>
  <c r="F23" i="2"/>
  <c r="F28" i="2"/>
  <c r="F27" i="2"/>
  <c r="F26" i="2"/>
  <c r="F25" i="2"/>
  <c r="F22" i="2"/>
  <c r="F24" i="2"/>
  <c r="F21" i="2"/>
  <c r="H9" i="1"/>
  <c r="H8" i="1"/>
  <c r="H7" i="1"/>
  <c r="H5" i="1"/>
  <c r="G3" i="2"/>
  <c r="F11" i="2"/>
  <c r="E11" i="2"/>
  <c r="H4" i="1" s="1"/>
  <c r="D11" i="2"/>
  <c r="G48" i="2" l="1"/>
  <c r="F48" i="2"/>
  <c r="F39" i="2"/>
  <c r="G39" i="2"/>
  <c r="G11" i="2"/>
  <c r="E10" i="1"/>
  <c r="F10" i="1"/>
  <c r="G10" i="1"/>
  <c r="G12" i="2"/>
  <c r="G13" i="2"/>
  <c r="G14" i="2"/>
  <c r="G15" i="2"/>
  <c r="G16" i="2"/>
  <c r="G17" i="2"/>
  <c r="G18" i="2"/>
  <c r="G19" i="2"/>
  <c r="G21" i="2"/>
  <c r="G24" i="2"/>
  <c r="G22" i="2"/>
  <c r="G25" i="2"/>
  <c r="G26" i="2"/>
  <c r="G27" i="2"/>
  <c r="G28" i="2"/>
  <c r="G23" i="2"/>
  <c r="G4" i="2"/>
  <c r="G5" i="2"/>
  <c r="G6" i="2"/>
  <c r="G7" i="2"/>
  <c r="G8" i="2"/>
  <c r="G9" i="2"/>
  <c r="G10" i="2"/>
  <c r="F30" i="2"/>
  <c r="E30" i="2"/>
  <c r="D30" i="2"/>
  <c r="F20" i="2"/>
  <c r="E20" i="2"/>
  <c r="D20" i="2"/>
  <c r="G20" i="2" l="1"/>
  <c r="G30" i="2"/>
  <c r="H10" i="1"/>
</calcChain>
</file>

<file path=xl/sharedStrings.xml><?xml version="1.0" encoding="utf-8"?>
<sst xmlns="http://schemas.openxmlformats.org/spreadsheetml/2006/main" count="81" uniqueCount="40">
  <si>
    <t>Viti</t>
  </si>
  <si>
    <t>Total</t>
  </si>
  <si>
    <t>Lëndë në punë gjatë periudhes raportuese</t>
  </si>
  <si>
    <t>Lëndët e zgjidhura gjatë periudhës raportuese</t>
  </si>
  <si>
    <t>Lëndë e pazgjidhura në fund të periudhës raportuese</t>
  </si>
  <si>
    <t>Efikasiteti në zgjidhjen e lëndëve (lëndët e zgjidhura / lëndët)</t>
  </si>
  <si>
    <t>LLOJI I LËNDËVE</t>
  </si>
  <si>
    <t>Totali</t>
  </si>
  <si>
    <t>Numri total i gjyqtarëve</t>
  </si>
  <si>
    <t>Stafi mbështetës- shërbyes civilë</t>
  </si>
  <si>
    <t>Penale të shkallës së II -të ( DP)</t>
  </si>
  <si>
    <t>Penale të shkallës së II -të ( DKR)</t>
  </si>
  <si>
    <t>Penale të shkallës së II -të për të Mitur</t>
  </si>
  <si>
    <t>Civile te shkallës së II-të</t>
  </si>
  <si>
    <t>Kontestet Administrative të shkallës së II-të</t>
  </si>
  <si>
    <t>Kontestet Ekonomike të shkallës së II-të</t>
  </si>
  <si>
    <t>Kundërvajtjet të shkallës së II-të</t>
  </si>
  <si>
    <t>Penale te Ndryshme</t>
  </si>
  <si>
    <t>Kundërvajtje</t>
  </si>
  <si>
    <t>Numri total i gjyqtarëve me seanca</t>
  </si>
  <si>
    <t>Penale përgjithshme Procedurë paraprake</t>
  </si>
  <si>
    <t>Penale përgjithshme Shqyrtimi gjyqësor</t>
  </si>
  <si>
    <t>Krime të rënda Procedurë paraprake dhe te mitur</t>
  </si>
  <si>
    <t>Krime të rënda Shqyrtim gjyqësor</t>
  </si>
  <si>
    <t>Penale të mitur Shqyrtimi gjyqësor</t>
  </si>
  <si>
    <t>Procedure Paraprake- Departamenti Special</t>
  </si>
  <si>
    <t>Shqyrtim gjyqesor- Departamenti Special</t>
  </si>
  <si>
    <t>Penale te Ndryshme Speciale</t>
  </si>
  <si>
    <t>Kontestimore</t>
  </si>
  <si>
    <t>Ekonomike</t>
  </si>
  <si>
    <t>Administrative</t>
  </si>
  <si>
    <t>Te dhenat statistikore te Gjykatës se Apelit</t>
  </si>
  <si>
    <t xml:space="preserve">Te dhenat statistikore te Gjykatës se Apelit </t>
  </si>
  <si>
    <t>Efikasiteti në zgjidhjen e lëndëve (raporti mes të gjitha lwndwve nw punw dhe lwndwve tw zgjidhura)</t>
  </si>
  <si>
    <t xml:space="preserve">Ekonomike </t>
  </si>
  <si>
    <t xml:space="preserve">Kundervajtje </t>
  </si>
  <si>
    <t xml:space="preserve">Penale </t>
  </si>
  <si>
    <t xml:space="preserve">Civile </t>
  </si>
  <si>
    <t xml:space="preserve">Administrative </t>
  </si>
  <si>
    <t>Krime te Renda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</si>
</sst>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 vertical="center"/>
    </xf>
    <xf numFmtId="0" fontId="0" fillId="0" borderId="14" xfId="0" applyBorder="1"/>
    <xf numFmtId="0" fontId="0" fillId="0" borderId="16" xfId="0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2" borderId="7" xfId="1" applyNumberFormat="1" applyFont="1" applyFill="1" applyBorder="1"/>
    <xf numFmtId="0" fontId="0" fillId="2" borderId="15" xfId="0" applyFill="1" applyBorder="1"/>
    <xf numFmtId="164" fontId="4" fillId="0" borderId="1" xfId="1" applyNumberFormat="1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9" fontId="0" fillId="0" borderId="4" xfId="2" applyFont="1" applyBorder="1"/>
    <xf numFmtId="9" fontId="0" fillId="0" borderId="9" xfId="2" applyFont="1" applyBorder="1"/>
    <xf numFmtId="9" fontId="0" fillId="2" borderId="10" xfId="2" applyFont="1" applyFill="1" applyBorder="1"/>
    <xf numFmtId="9" fontId="4" fillId="0" borderId="18" xfId="2" applyFont="1" applyFill="1" applyBorder="1"/>
    <xf numFmtId="0" fontId="2" fillId="0" borderId="0" xfId="0" applyFont="1"/>
    <xf numFmtId="0" fontId="2" fillId="0" borderId="11" xfId="0" applyFont="1" applyBorder="1"/>
    <xf numFmtId="164" fontId="2" fillId="0" borderId="12" xfId="0" applyNumberFormat="1" applyFont="1" applyBorder="1"/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164" fontId="4" fillId="0" borderId="5" xfId="1" applyNumberFormat="1" applyFont="1" applyFill="1" applyBorder="1"/>
    <xf numFmtId="164" fontId="4" fillId="0" borderId="6" xfId="1" applyNumberFormat="1" applyFont="1" applyFill="1" applyBorder="1"/>
    <xf numFmtId="164" fontId="4" fillId="0" borderId="7" xfId="1" applyNumberFormat="1" applyFont="1" applyFill="1" applyBorder="1"/>
    <xf numFmtId="9" fontId="4" fillId="0" borderId="19" xfId="2" applyFont="1" applyFill="1" applyBorder="1"/>
    <xf numFmtId="164" fontId="4" fillId="0" borderId="23" xfId="1" applyNumberFormat="1" applyFont="1" applyFill="1" applyBorder="1"/>
    <xf numFmtId="164" fontId="4" fillId="0" borderId="24" xfId="1" applyNumberFormat="1" applyFont="1" applyFill="1" applyBorder="1"/>
    <xf numFmtId="9" fontId="2" fillId="0" borderId="13" xfId="2" applyFont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AAA65-D7DF-4BFA-8122-E8AC5D8529F4}">
  <dimension ref="A1:H10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sqref="A1:H1"/>
    </sheetView>
  </sheetViews>
  <sheetFormatPr defaultRowHeight="14.5" x14ac:dyDescent="0.35"/>
  <cols>
    <col min="1" max="1" width="9.54296875" bestFit="1" customWidth="1"/>
    <col min="2" max="3" width="10.6328125" customWidth="1"/>
    <col min="4" max="4" width="14.36328125" customWidth="1"/>
    <col min="5" max="5" width="10.81640625" customWidth="1"/>
    <col min="6" max="6" width="11.08984375" customWidth="1"/>
    <col min="7" max="7" width="11.6328125" customWidth="1"/>
    <col min="8" max="8" width="17" customWidth="1"/>
  </cols>
  <sheetData>
    <row r="1" spans="1:8" ht="15" thickBot="1" x14ac:dyDescent="0.4">
      <c r="A1" s="29" t="s">
        <v>31</v>
      </c>
      <c r="B1" s="30"/>
      <c r="C1" s="30"/>
      <c r="D1" s="30"/>
      <c r="E1" s="30"/>
      <c r="F1" s="30"/>
      <c r="G1" s="30"/>
      <c r="H1" s="31"/>
    </row>
    <row r="2" spans="1:8" s="17" customFormat="1" x14ac:dyDescent="0.35">
      <c r="A2" s="34" t="s">
        <v>0</v>
      </c>
      <c r="B2" s="32" t="s">
        <v>8</v>
      </c>
      <c r="C2" s="32" t="s">
        <v>19</v>
      </c>
      <c r="D2" s="36" t="s">
        <v>9</v>
      </c>
      <c r="E2" s="36" t="s">
        <v>2</v>
      </c>
      <c r="F2" s="36" t="s">
        <v>3</v>
      </c>
      <c r="G2" s="36" t="s">
        <v>4</v>
      </c>
      <c r="H2" s="38" t="s">
        <v>5</v>
      </c>
    </row>
    <row r="3" spans="1:8" s="1" customFormat="1" ht="130.25" customHeight="1" x14ac:dyDescent="0.35">
      <c r="A3" s="35"/>
      <c r="B3" s="33"/>
      <c r="C3" s="33"/>
      <c r="D3" s="37"/>
      <c r="E3" s="37"/>
      <c r="F3" s="37"/>
      <c r="G3" s="37"/>
      <c r="H3" s="39"/>
    </row>
    <row r="4" spans="1:8" x14ac:dyDescent="0.35">
      <c r="A4" s="20">
        <v>2015</v>
      </c>
      <c r="B4" s="22">
        <v>38</v>
      </c>
      <c r="C4" s="26">
        <v>38</v>
      </c>
      <c r="D4" s="8">
        <v>67</v>
      </c>
      <c r="E4" s="8">
        <v>20466</v>
      </c>
      <c r="F4" s="8">
        <v>10869</v>
      </c>
      <c r="G4" s="8">
        <v>9597</v>
      </c>
      <c r="H4" s="16">
        <f>F4/E4</f>
        <v>0.5310759308120786</v>
      </c>
    </row>
    <row r="5" spans="1:8" x14ac:dyDescent="0.35">
      <c r="A5" s="20">
        <v>2016</v>
      </c>
      <c r="B5" s="22">
        <v>34</v>
      </c>
      <c r="C5" s="26">
        <v>34</v>
      </c>
      <c r="D5" s="8">
        <v>67</v>
      </c>
      <c r="E5" s="8">
        <v>21912</v>
      </c>
      <c r="F5" s="8">
        <v>10646</v>
      </c>
      <c r="G5" s="8">
        <v>11266</v>
      </c>
      <c r="H5" s="16">
        <f t="shared" ref="H5:H9" si="0">F5/E5</f>
        <v>0.4858525009127419</v>
      </c>
    </row>
    <row r="6" spans="1:8" x14ac:dyDescent="0.35">
      <c r="A6" s="20">
        <v>2017</v>
      </c>
      <c r="B6" s="22">
        <v>36</v>
      </c>
      <c r="C6" s="26">
        <v>36</v>
      </c>
      <c r="D6" s="8">
        <v>67</v>
      </c>
      <c r="E6" s="8">
        <v>24466</v>
      </c>
      <c r="F6" s="8">
        <v>11890</v>
      </c>
      <c r="G6" s="8">
        <v>12576</v>
      </c>
      <c r="H6" s="16">
        <f t="shared" si="0"/>
        <v>0.48598054442900351</v>
      </c>
    </row>
    <row r="7" spans="1:8" x14ac:dyDescent="0.35">
      <c r="A7" s="20">
        <v>2018</v>
      </c>
      <c r="B7" s="22">
        <v>41</v>
      </c>
      <c r="C7" s="26">
        <v>41</v>
      </c>
      <c r="D7" s="8">
        <v>76</v>
      </c>
      <c r="E7" s="8">
        <v>26604</v>
      </c>
      <c r="F7" s="8">
        <v>13647</v>
      </c>
      <c r="G7" s="8">
        <v>12957</v>
      </c>
      <c r="H7" s="16">
        <f t="shared" si="0"/>
        <v>0.51296797474064049</v>
      </c>
    </row>
    <row r="8" spans="1:8" x14ac:dyDescent="0.35">
      <c r="A8" s="20">
        <v>2019</v>
      </c>
      <c r="B8" s="22">
        <v>53</v>
      </c>
      <c r="C8" s="26">
        <v>51</v>
      </c>
      <c r="D8" s="8">
        <v>82</v>
      </c>
      <c r="E8" s="8">
        <v>29238</v>
      </c>
      <c r="F8" s="8">
        <v>17598</v>
      </c>
      <c r="G8" s="8">
        <v>11640</v>
      </c>
      <c r="H8" s="16">
        <f t="shared" si="0"/>
        <v>0.60188795403242357</v>
      </c>
    </row>
    <row r="9" spans="1:8" ht="15" thickBot="1" x14ac:dyDescent="0.4">
      <c r="A9" s="21">
        <v>2020</v>
      </c>
      <c r="B9" s="23">
        <v>52</v>
      </c>
      <c r="C9" s="27">
        <v>51</v>
      </c>
      <c r="D9" s="24">
        <v>82</v>
      </c>
      <c r="E9" s="24">
        <v>25859</v>
      </c>
      <c r="F9" s="24">
        <v>15048</v>
      </c>
      <c r="G9" s="24">
        <v>10811</v>
      </c>
      <c r="H9" s="25">
        <f t="shared" si="0"/>
        <v>0.58192505510653936</v>
      </c>
    </row>
    <row r="10" spans="1:8" ht="15" thickBot="1" x14ac:dyDescent="0.4">
      <c r="A10" s="18" t="s">
        <v>7</v>
      </c>
      <c r="B10" s="19"/>
      <c r="C10" s="19"/>
      <c r="D10" s="19"/>
      <c r="E10" s="19">
        <f t="shared" ref="E10:G10" si="1">SUM(E4:E9)</f>
        <v>148545</v>
      </c>
      <c r="F10" s="19">
        <f t="shared" si="1"/>
        <v>79698</v>
      </c>
      <c r="G10" s="19">
        <f t="shared" si="1"/>
        <v>68847</v>
      </c>
      <c r="H10" s="28">
        <f>F10/E10</f>
        <v>0.53652428557002929</v>
      </c>
    </row>
  </sheetData>
  <mergeCells count="9">
    <mergeCell ref="A1:H1"/>
    <mergeCell ref="C2:C3"/>
    <mergeCell ref="A2:A3"/>
    <mergeCell ref="B2:B3"/>
    <mergeCell ref="D2:D3"/>
    <mergeCell ref="E2:E3"/>
    <mergeCell ref="F2:F3"/>
    <mergeCell ref="G2:G3"/>
    <mergeCell ref="H2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1A9ED-ADE2-415D-879C-6B8EE7F65A34}">
  <sheetPr>
    <pageSetUpPr fitToPage="1"/>
  </sheetPr>
  <dimension ref="A1:G62"/>
  <sheetViews>
    <sheetView tabSelected="1" workbookViewId="0">
      <pane xSplit="3" ySplit="2" topLeftCell="D20" activePane="bottomRight" state="frozen"/>
      <selection pane="topRight" activeCell="C1" sqref="C1"/>
      <selection pane="bottomLeft" activeCell="A3" sqref="A3"/>
      <selection pane="bottomRight" activeCell="B24" sqref="B24"/>
    </sheetView>
  </sheetViews>
  <sheetFormatPr defaultRowHeight="14.5" x14ac:dyDescent="0.35"/>
  <cols>
    <col min="1" max="1" width="9.54296875" bestFit="1" customWidth="1"/>
    <col min="2" max="2" width="15.1796875" customWidth="1"/>
    <col min="3" max="3" width="52.08984375" bestFit="1" customWidth="1"/>
    <col min="4" max="6" width="13" customWidth="1"/>
    <col min="7" max="7" width="30.1796875" bestFit="1" customWidth="1"/>
  </cols>
  <sheetData>
    <row r="1" spans="1:7" ht="15" thickBot="1" x14ac:dyDescent="0.4">
      <c r="A1" s="43" t="s">
        <v>32</v>
      </c>
      <c r="B1" s="46"/>
      <c r="C1" s="44"/>
      <c r="D1" s="44"/>
      <c r="E1" s="44"/>
      <c r="F1" s="44"/>
      <c r="G1" s="45"/>
    </row>
    <row r="2" spans="1:7" s="1" customFormat="1" ht="73" thickBot="1" x14ac:dyDescent="0.4">
      <c r="A2" s="9"/>
      <c r="B2" s="47"/>
      <c r="C2" s="10" t="s">
        <v>6</v>
      </c>
      <c r="D2" s="11" t="s">
        <v>2</v>
      </c>
      <c r="E2" s="11" t="s">
        <v>3</v>
      </c>
      <c r="F2" s="11" t="s">
        <v>4</v>
      </c>
      <c r="G2" s="12" t="s">
        <v>33</v>
      </c>
    </row>
    <row r="3" spans="1:7" x14ac:dyDescent="0.35">
      <c r="A3" s="40">
        <v>2015</v>
      </c>
      <c r="B3" s="48"/>
      <c r="C3" s="3" t="s">
        <v>10</v>
      </c>
      <c r="D3" s="5">
        <v>2308</v>
      </c>
      <c r="E3" s="5">
        <v>1691</v>
      </c>
      <c r="F3" s="5">
        <v>617</v>
      </c>
      <c r="G3" s="13">
        <f>E3/D3</f>
        <v>0.73266897746967075</v>
      </c>
    </row>
    <row r="4" spans="1:7" x14ac:dyDescent="0.35">
      <c r="A4" s="41"/>
      <c r="B4" s="49"/>
      <c r="C4" s="2" t="s">
        <v>11</v>
      </c>
      <c r="D4" s="4">
        <v>851</v>
      </c>
      <c r="E4" s="4">
        <v>678</v>
      </c>
      <c r="F4" s="4">
        <v>173</v>
      </c>
      <c r="G4" s="14">
        <f t="shared" ref="G4:G10" si="0">E4/D4</f>
        <v>0.7967097532314924</v>
      </c>
    </row>
    <row r="5" spans="1:7" x14ac:dyDescent="0.35">
      <c r="A5" s="41"/>
      <c r="B5" s="49"/>
      <c r="C5" s="2" t="s">
        <v>12</v>
      </c>
      <c r="D5" s="4">
        <v>71</v>
      </c>
      <c r="E5" s="4">
        <v>64</v>
      </c>
      <c r="F5" s="4">
        <v>7</v>
      </c>
      <c r="G5" s="14">
        <f t="shared" si="0"/>
        <v>0.90140845070422537</v>
      </c>
    </row>
    <row r="6" spans="1:7" x14ac:dyDescent="0.35">
      <c r="A6" s="41"/>
      <c r="B6" s="49"/>
      <c r="C6" s="2" t="s">
        <v>13</v>
      </c>
      <c r="D6" s="4">
        <v>11875</v>
      </c>
      <c r="E6" s="4">
        <v>3544</v>
      </c>
      <c r="F6" s="4">
        <v>8331</v>
      </c>
      <c r="G6" s="14">
        <f t="shared" si="0"/>
        <v>0.2984421052631579</v>
      </c>
    </row>
    <row r="7" spans="1:7" x14ac:dyDescent="0.35">
      <c r="A7" s="41"/>
      <c r="B7" s="49"/>
      <c r="C7" s="2" t="s">
        <v>14</v>
      </c>
      <c r="D7" s="4">
        <v>732</v>
      </c>
      <c r="E7" s="4">
        <v>408</v>
      </c>
      <c r="F7" s="4">
        <v>324</v>
      </c>
      <c r="G7" s="14">
        <f t="shared" si="0"/>
        <v>0.55737704918032782</v>
      </c>
    </row>
    <row r="8" spans="1:7" x14ac:dyDescent="0.35">
      <c r="A8" s="41"/>
      <c r="B8" s="49"/>
      <c r="C8" s="2" t="s">
        <v>15</v>
      </c>
      <c r="D8" s="4">
        <v>404</v>
      </c>
      <c r="E8" s="4">
        <v>298</v>
      </c>
      <c r="F8" s="4">
        <v>106</v>
      </c>
      <c r="G8" s="14">
        <f t="shared" si="0"/>
        <v>0.73762376237623761</v>
      </c>
    </row>
    <row r="9" spans="1:7" x14ac:dyDescent="0.35">
      <c r="A9" s="41"/>
      <c r="B9" s="49"/>
      <c r="C9" s="2" t="s">
        <v>16</v>
      </c>
      <c r="D9" s="4">
        <v>1092</v>
      </c>
      <c r="E9" s="4">
        <v>1092</v>
      </c>
      <c r="F9" s="4"/>
      <c r="G9" s="14">
        <f t="shared" si="0"/>
        <v>1</v>
      </c>
    </row>
    <row r="10" spans="1:7" x14ac:dyDescent="0.35">
      <c r="A10" s="41"/>
      <c r="B10" s="49"/>
      <c r="C10" s="2" t="s">
        <v>17</v>
      </c>
      <c r="D10" s="4">
        <v>3133</v>
      </c>
      <c r="E10" s="4">
        <v>3094</v>
      </c>
      <c r="F10" s="4">
        <v>39</v>
      </c>
      <c r="G10" s="14">
        <f t="shared" si="0"/>
        <v>0.98755186721991706</v>
      </c>
    </row>
    <row r="11" spans="1:7" ht="15" thickBot="1" x14ac:dyDescent="0.4">
      <c r="A11" s="42"/>
      <c r="B11" s="50"/>
      <c r="C11" s="7" t="s">
        <v>1</v>
      </c>
      <c r="D11" s="6">
        <f>SUM(D3:D10)</f>
        <v>20466</v>
      </c>
      <c r="E11" s="6">
        <f t="shared" ref="E11:F11" si="1">SUM(E3:E10)</f>
        <v>10869</v>
      </c>
      <c r="F11" s="6">
        <f t="shared" si="1"/>
        <v>9597</v>
      </c>
      <c r="G11" s="15">
        <f>E11/D11</f>
        <v>0.5310759308120786</v>
      </c>
    </row>
    <row r="12" spans="1:7" x14ac:dyDescent="0.35">
      <c r="A12" s="40">
        <v>2016</v>
      </c>
      <c r="B12" s="48"/>
      <c r="C12" s="3" t="s">
        <v>10</v>
      </c>
      <c r="D12" s="5">
        <v>2243</v>
      </c>
      <c r="E12" s="5">
        <v>1635</v>
      </c>
      <c r="F12" s="5">
        <v>608</v>
      </c>
      <c r="G12" s="13">
        <f t="shared" ref="G12:G19" si="2">E12/D12</f>
        <v>0.72893446277307183</v>
      </c>
    </row>
    <row r="13" spans="1:7" x14ac:dyDescent="0.35">
      <c r="A13" s="41"/>
      <c r="B13" s="49"/>
      <c r="C13" s="2" t="s">
        <v>11</v>
      </c>
      <c r="D13" s="4">
        <v>917</v>
      </c>
      <c r="E13" s="4">
        <v>727</v>
      </c>
      <c r="F13" s="4">
        <v>190</v>
      </c>
      <c r="G13" s="14">
        <f t="shared" si="2"/>
        <v>0.79280261723009815</v>
      </c>
    </row>
    <row r="14" spans="1:7" x14ac:dyDescent="0.35">
      <c r="A14" s="41"/>
      <c r="B14" s="49"/>
      <c r="C14" s="2" t="s">
        <v>12</v>
      </c>
      <c r="D14" s="4">
        <v>84</v>
      </c>
      <c r="E14" s="4">
        <v>82</v>
      </c>
      <c r="F14" s="4">
        <v>2</v>
      </c>
      <c r="G14" s="14">
        <f t="shared" si="2"/>
        <v>0.97619047619047616</v>
      </c>
    </row>
    <row r="15" spans="1:7" x14ac:dyDescent="0.35">
      <c r="A15" s="41"/>
      <c r="B15" s="49"/>
      <c r="C15" s="2" t="s">
        <v>13</v>
      </c>
      <c r="D15" s="4">
        <v>13416</v>
      </c>
      <c r="E15" s="4">
        <v>3554</v>
      </c>
      <c r="F15" s="4">
        <v>9862</v>
      </c>
      <c r="G15" s="14">
        <f t="shared" si="2"/>
        <v>0.26490757304710794</v>
      </c>
    </row>
    <row r="16" spans="1:7" x14ac:dyDescent="0.35">
      <c r="A16" s="41"/>
      <c r="B16" s="49"/>
      <c r="C16" s="2" t="s">
        <v>14</v>
      </c>
      <c r="D16" s="4">
        <v>760</v>
      </c>
      <c r="E16" s="4">
        <v>426</v>
      </c>
      <c r="F16" s="4">
        <v>334</v>
      </c>
      <c r="G16" s="14">
        <f t="shared" si="2"/>
        <v>0.56052631578947365</v>
      </c>
    </row>
    <row r="17" spans="1:7" x14ac:dyDescent="0.35">
      <c r="A17" s="41"/>
      <c r="B17" s="49"/>
      <c r="C17" s="2" t="s">
        <v>15</v>
      </c>
      <c r="D17" s="4">
        <v>444</v>
      </c>
      <c r="E17" s="4">
        <v>197</v>
      </c>
      <c r="F17" s="4">
        <v>247</v>
      </c>
      <c r="G17" s="14">
        <f t="shared" si="2"/>
        <v>0.44369369369369371</v>
      </c>
    </row>
    <row r="18" spans="1:7" x14ac:dyDescent="0.35">
      <c r="A18" s="41"/>
      <c r="B18" s="49"/>
      <c r="C18" s="2" t="s">
        <v>16</v>
      </c>
      <c r="D18" s="4">
        <v>922</v>
      </c>
      <c r="E18" s="4">
        <v>918</v>
      </c>
      <c r="F18" s="4">
        <v>4</v>
      </c>
      <c r="G18" s="14">
        <f t="shared" si="2"/>
        <v>0.99566160520607372</v>
      </c>
    </row>
    <row r="19" spans="1:7" x14ac:dyDescent="0.35">
      <c r="A19" s="41"/>
      <c r="B19" s="49"/>
      <c r="C19" s="2" t="s">
        <v>17</v>
      </c>
      <c r="D19" s="4">
        <v>3126</v>
      </c>
      <c r="E19" s="4">
        <v>3107</v>
      </c>
      <c r="F19" s="4">
        <v>19</v>
      </c>
      <c r="G19" s="14">
        <f t="shared" si="2"/>
        <v>0.99392194497760722</v>
      </c>
    </row>
    <row r="20" spans="1:7" ht="15" thickBot="1" x14ac:dyDescent="0.4">
      <c r="A20" s="42"/>
      <c r="B20" s="50"/>
      <c r="C20" s="7" t="s">
        <v>1</v>
      </c>
      <c r="D20" s="6">
        <f>SUM(D12:D19)</f>
        <v>21912</v>
      </c>
      <c r="E20" s="6">
        <f>SUM(E12:E19)</f>
        <v>10646</v>
      </c>
      <c r="F20" s="6">
        <f>SUM(F12:F19)</f>
        <v>11266</v>
      </c>
      <c r="G20" s="15">
        <f t="shared" ref="G20:G22" si="3">E20/D20</f>
        <v>0.4858525009127419</v>
      </c>
    </row>
    <row r="21" spans="1:7" x14ac:dyDescent="0.35">
      <c r="A21" s="54">
        <v>2017</v>
      </c>
      <c r="B21" s="51" t="s">
        <v>36</v>
      </c>
      <c r="C21" s="3" t="s">
        <v>10</v>
      </c>
      <c r="D21" s="5">
        <v>1981</v>
      </c>
      <c r="E21" s="5">
        <v>1602</v>
      </c>
      <c r="F21" s="5">
        <f>D21-E21</f>
        <v>379</v>
      </c>
      <c r="G21" s="13">
        <f t="shared" si="3"/>
        <v>0.80868248359414441</v>
      </c>
    </row>
    <row r="22" spans="1:7" x14ac:dyDescent="0.35">
      <c r="A22" s="55"/>
      <c r="B22" s="52"/>
      <c r="C22" s="2" t="s">
        <v>12</v>
      </c>
      <c r="D22" s="4">
        <v>77</v>
      </c>
      <c r="E22" s="4">
        <v>74</v>
      </c>
      <c r="F22" s="4">
        <f t="shared" ref="F22" si="4">D22-E22</f>
        <v>3</v>
      </c>
      <c r="G22" s="14">
        <f t="shared" si="3"/>
        <v>0.96103896103896103</v>
      </c>
    </row>
    <row r="23" spans="1:7" x14ac:dyDescent="0.35">
      <c r="A23" s="55"/>
      <c r="B23" s="53"/>
      <c r="C23" s="2" t="s">
        <v>17</v>
      </c>
      <c r="D23" s="4">
        <v>3486</v>
      </c>
      <c r="E23" s="4">
        <v>3462</v>
      </c>
      <c r="F23" s="4">
        <f>D23-E23</f>
        <v>24</v>
      </c>
      <c r="G23" s="14">
        <f>E23/D23</f>
        <v>0.99311531841652323</v>
      </c>
    </row>
    <row r="24" spans="1:7" x14ac:dyDescent="0.35">
      <c r="A24" s="55"/>
      <c r="B24" s="49" t="s">
        <v>39</v>
      </c>
      <c r="C24" s="2" t="s">
        <v>11</v>
      </c>
      <c r="D24" s="4">
        <v>781</v>
      </c>
      <c r="E24" s="4">
        <v>702</v>
      </c>
      <c r="F24" s="4">
        <f>D24-E24</f>
        <v>79</v>
      </c>
      <c r="G24" s="14">
        <f>E24/D24</f>
        <v>0.8988476312419974</v>
      </c>
    </row>
    <row r="25" spans="1:7" x14ac:dyDescent="0.35">
      <c r="A25" s="55"/>
      <c r="B25" s="49" t="s">
        <v>37</v>
      </c>
      <c r="C25" s="2" t="s">
        <v>13</v>
      </c>
      <c r="D25" s="4">
        <v>15725</v>
      </c>
      <c r="E25" s="4">
        <v>4400</v>
      </c>
      <c r="F25" s="4">
        <f>D25-E25</f>
        <v>11325</v>
      </c>
      <c r="G25" s="14">
        <f>E25/D25</f>
        <v>0.27980922098569155</v>
      </c>
    </row>
    <row r="26" spans="1:7" x14ac:dyDescent="0.35">
      <c r="A26" s="55"/>
      <c r="B26" s="49" t="s">
        <v>38</v>
      </c>
      <c r="C26" s="2" t="s">
        <v>14</v>
      </c>
      <c r="D26" s="4">
        <v>890</v>
      </c>
      <c r="E26" s="4">
        <v>472</v>
      </c>
      <c r="F26" s="4">
        <f>D26-E26</f>
        <v>418</v>
      </c>
      <c r="G26" s="14">
        <f>E26/D26</f>
        <v>0.53033707865168545</v>
      </c>
    </row>
    <row r="27" spans="1:7" x14ac:dyDescent="0.35">
      <c r="A27" s="55"/>
      <c r="B27" s="49" t="s">
        <v>34</v>
      </c>
      <c r="C27" s="2" t="s">
        <v>15</v>
      </c>
      <c r="D27" s="4">
        <v>589</v>
      </c>
      <c r="E27" s="4">
        <v>249</v>
      </c>
      <c r="F27" s="4">
        <f>D27-E27</f>
        <v>340</v>
      </c>
      <c r="G27" s="14">
        <f>E27/D27</f>
        <v>0.42275042444821731</v>
      </c>
    </row>
    <row r="28" spans="1:7" x14ac:dyDescent="0.35">
      <c r="A28" s="55"/>
      <c r="B28" s="49" t="s">
        <v>35</v>
      </c>
      <c r="C28" s="2" t="s">
        <v>16</v>
      </c>
      <c r="D28" s="4">
        <v>937</v>
      </c>
      <c r="E28" s="4">
        <v>929</v>
      </c>
      <c r="F28" s="4">
        <f>D28-E28</f>
        <v>8</v>
      </c>
      <c r="G28" s="14">
        <f>E28/D28</f>
        <v>0.99146211312700105</v>
      </c>
    </row>
    <row r="29" spans="1:7" x14ac:dyDescent="0.35">
      <c r="A29" s="55"/>
      <c r="B29" s="49"/>
    </row>
    <row r="30" spans="1:7" ht="15" thickBot="1" x14ac:dyDescent="0.4">
      <c r="A30" s="56"/>
      <c r="B30" s="50"/>
      <c r="C30" s="7" t="s">
        <v>1</v>
      </c>
      <c r="D30" s="6">
        <f>SUM(D21:D28)</f>
        <v>24466</v>
      </c>
      <c r="E30" s="6">
        <f>SUM(E21:E28)</f>
        <v>11890</v>
      </c>
      <c r="F30" s="6">
        <f>SUM(F21:F28)</f>
        <v>12576</v>
      </c>
      <c r="G30" s="15">
        <f t="shared" ref="G30:G38" si="5">E30/D30</f>
        <v>0.48598054442900351</v>
      </c>
    </row>
    <row r="31" spans="1:7" x14ac:dyDescent="0.35">
      <c r="A31" s="40">
        <v>2018</v>
      </c>
      <c r="B31" s="48"/>
      <c r="C31" s="3" t="s">
        <v>10</v>
      </c>
      <c r="D31" s="5">
        <v>1735</v>
      </c>
      <c r="E31" s="5">
        <v>1443</v>
      </c>
      <c r="F31" s="5">
        <f>D31-E31</f>
        <v>292</v>
      </c>
      <c r="G31" s="13">
        <f t="shared" si="5"/>
        <v>0.83170028818443809</v>
      </c>
    </row>
    <row r="32" spans="1:7" x14ac:dyDescent="0.35">
      <c r="A32" s="41"/>
      <c r="B32" s="49"/>
      <c r="C32" s="2" t="s">
        <v>11</v>
      </c>
      <c r="D32" s="4">
        <v>715</v>
      </c>
      <c r="E32" s="4">
        <v>623</v>
      </c>
      <c r="F32" s="4">
        <f t="shared" ref="F32:F38" si="6">D32-E32</f>
        <v>92</v>
      </c>
      <c r="G32" s="14">
        <f t="shared" si="5"/>
        <v>0.87132867132867131</v>
      </c>
    </row>
    <row r="33" spans="1:7" x14ac:dyDescent="0.35">
      <c r="A33" s="41"/>
      <c r="B33" s="49"/>
      <c r="C33" s="2" t="s">
        <v>12</v>
      </c>
      <c r="D33" s="4">
        <v>96</v>
      </c>
      <c r="E33" s="4">
        <v>93</v>
      </c>
      <c r="F33" s="4">
        <f t="shared" si="6"/>
        <v>3</v>
      </c>
      <c r="G33" s="14">
        <f t="shared" si="5"/>
        <v>0.96875</v>
      </c>
    </row>
    <row r="34" spans="1:7" x14ac:dyDescent="0.35">
      <c r="A34" s="41"/>
      <c r="B34" s="49"/>
      <c r="C34" s="2" t="s">
        <v>13</v>
      </c>
      <c r="D34" s="4">
        <v>17012</v>
      </c>
      <c r="E34" s="4">
        <v>5461</v>
      </c>
      <c r="F34" s="4">
        <f t="shared" si="6"/>
        <v>11551</v>
      </c>
      <c r="G34" s="14">
        <f t="shared" si="5"/>
        <v>0.32100869974135904</v>
      </c>
    </row>
    <row r="35" spans="1:7" x14ac:dyDescent="0.35">
      <c r="A35" s="41"/>
      <c r="B35" s="49"/>
      <c r="C35" s="2" t="s">
        <v>14</v>
      </c>
      <c r="D35" s="4">
        <v>1083</v>
      </c>
      <c r="E35" s="4">
        <v>748</v>
      </c>
      <c r="F35" s="4">
        <f t="shared" si="6"/>
        <v>335</v>
      </c>
      <c r="G35" s="14">
        <f t="shared" si="5"/>
        <v>0.69067405355493994</v>
      </c>
    </row>
    <row r="36" spans="1:7" x14ac:dyDescent="0.35">
      <c r="A36" s="41"/>
      <c r="B36" s="49"/>
      <c r="C36" s="2" t="s">
        <v>15</v>
      </c>
      <c r="D36" s="4">
        <v>680</v>
      </c>
      <c r="E36" s="4">
        <v>237</v>
      </c>
      <c r="F36" s="4">
        <f t="shared" si="6"/>
        <v>443</v>
      </c>
      <c r="G36" s="14">
        <f t="shared" si="5"/>
        <v>0.34852941176470587</v>
      </c>
    </row>
    <row r="37" spans="1:7" x14ac:dyDescent="0.35">
      <c r="A37" s="41"/>
      <c r="B37" s="49"/>
      <c r="C37" s="2" t="s">
        <v>16</v>
      </c>
      <c r="D37" s="4">
        <v>1335</v>
      </c>
      <c r="E37" s="4">
        <v>1187</v>
      </c>
      <c r="F37" s="4">
        <f t="shared" si="6"/>
        <v>148</v>
      </c>
      <c r="G37" s="14">
        <f t="shared" si="5"/>
        <v>0.88913857677902619</v>
      </c>
    </row>
    <row r="38" spans="1:7" x14ac:dyDescent="0.35">
      <c r="A38" s="41"/>
      <c r="B38" s="49"/>
      <c r="C38" s="2" t="s">
        <v>17</v>
      </c>
      <c r="D38" s="4">
        <v>3948</v>
      </c>
      <c r="E38" s="4">
        <v>3855</v>
      </c>
      <c r="F38" s="4">
        <f t="shared" si="6"/>
        <v>93</v>
      </c>
      <c r="G38" s="14">
        <f t="shared" si="5"/>
        <v>0.9764437689969605</v>
      </c>
    </row>
    <row r="39" spans="1:7" ht="15" thickBot="1" x14ac:dyDescent="0.4">
      <c r="A39" s="42"/>
      <c r="B39" s="50"/>
      <c r="C39" s="7" t="s">
        <v>1</v>
      </c>
      <c r="D39" s="6">
        <f>SUM(D31:D38)</f>
        <v>26604</v>
      </c>
      <c r="E39" s="6">
        <f>SUM(E31:E38)</f>
        <v>13647</v>
      </c>
      <c r="F39" s="6">
        <f>SUM(F31:F38)</f>
        <v>12957</v>
      </c>
      <c r="G39" s="15">
        <f t="shared" ref="G39:G47" si="7">E39/D39</f>
        <v>0.51296797474064049</v>
      </c>
    </row>
    <row r="40" spans="1:7" x14ac:dyDescent="0.35">
      <c r="A40" s="40">
        <v>2019</v>
      </c>
      <c r="B40" s="48"/>
      <c r="C40" s="3" t="s">
        <v>10</v>
      </c>
      <c r="D40" s="5">
        <v>1949</v>
      </c>
      <c r="E40" s="5">
        <v>1558</v>
      </c>
      <c r="F40" s="5">
        <f>D40-E40</f>
        <v>391</v>
      </c>
      <c r="G40" s="13">
        <f t="shared" si="7"/>
        <v>0.79938429964084146</v>
      </c>
    </row>
    <row r="41" spans="1:7" x14ac:dyDescent="0.35">
      <c r="A41" s="41"/>
      <c r="B41" s="49"/>
      <c r="C41" s="2" t="s">
        <v>11</v>
      </c>
      <c r="D41" s="4">
        <v>752</v>
      </c>
      <c r="E41" s="4">
        <v>652</v>
      </c>
      <c r="F41" s="4">
        <f t="shared" ref="F41:F47" si="8">D41-E41</f>
        <v>100</v>
      </c>
      <c r="G41" s="14">
        <f t="shared" si="7"/>
        <v>0.86702127659574468</v>
      </c>
    </row>
    <row r="42" spans="1:7" x14ac:dyDescent="0.35">
      <c r="A42" s="41"/>
      <c r="B42" s="49"/>
      <c r="C42" s="2" t="s">
        <v>12</v>
      </c>
      <c r="D42" s="4">
        <v>101</v>
      </c>
      <c r="E42" s="4">
        <v>93</v>
      </c>
      <c r="F42" s="4">
        <f t="shared" si="8"/>
        <v>8</v>
      </c>
      <c r="G42" s="14">
        <f t="shared" si="7"/>
        <v>0.92079207920792083</v>
      </c>
    </row>
    <row r="43" spans="1:7" x14ac:dyDescent="0.35">
      <c r="A43" s="41"/>
      <c r="B43" s="49"/>
      <c r="C43" s="2" t="s">
        <v>13</v>
      </c>
      <c r="D43" s="4">
        <v>18344</v>
      </c>
      <c r="E43" s="4">
        <v>8428</v>
      </c>
      <c r="F43" s="4">
        <f t="shared" si="8"/>
        <v>9916</v>
      </c>
      <c r="G43" s="14">
        <f t="shared" si="7"/>
        <v>0.45944177932839075</v>
      </c>
    </row>
    <row r="44" spans="1:7" x14ac:dyDescent="0.35">
      <c r="A44" s="41"/>
      <c r="B44" s="49"/>
      <c r="C44" s="2" t="s">
        <v>14</v>
      </c>
      <c r="D44" s="4">
        <v>1369</v>
      </c>
      <c r="E44" s="4">
        <v>825</v>
      </c>
      <c r="F44" s="4">
        <f t="shared" si="8"/>
        <v>544</v>
      </c>
      <c r="G44" s="14">
        <f t="shared" si="7"/>
        <v>0.60262965668371071</v>
      </c>
    </row>
    <row r="45" spans="1:7" x14ac:dyDescent="0.35">
      <c r="A45" s="41"/>
      <c r="B45" s="49"/>
      <c r="C45" s="2" t="s">
        <v>15</v>
      </c>
      <c r="D45" s="4">
        <v>860</v>
      </c>
      <c r="E45" s="4">
        <v>448</v>
      </c>
      <c r="F45" s="4">
        <f t="shared" si="8"/>
        <v>412</v>
      </c>
      <c r="G45" s="14">
        <f t="shared" si="7"/>
        <v>0.52093023255813953</v>
      </c>
    </row>
    <row r="46" spans="1:7" x14ac:dyDescent="0.35">
      <c r="A46" s="41"/>
      <c r="B46" s="49"/>
      <c r="C46" s="2" t="s">
        <v>16</v>
      </c>
      <c r="D46" s="4">
        <v>1181</v>
      </c>
      <c r="E46" s="4">
        <v>1156</v>
      </c>
      <c r="F46" s="4">
        <f t="shared" si="8"/>
        <v>25</v>
      </c>
      <c r="G46" s="14">
        <f t="shared" si="7"/>
        <v>0.97883149872988995</v>
      </c>
    </row>
    <row r="47" spans="1:7" x14ac:dyDescent="0.35">
      <c r="A47" s="41"/>
      <c r="B47" s="49"/>
      <c r="C47" s="2" t="s">
        <v>17</v>
      </c>
      <c r="D47" s="4">
        <v>4682</v>
      </c>
      <c r="E47" s="4">
        <v>4438</v>
      </c>
      <c r="F47" s="4">
        <f t="shared" si="8"/>
        <v>244</v>
      </c>
      <c r="G47" s="14">
        <f t="shared" si="7"/>
        <v>0.94788551900897056</v>
      </c>
    </row>
    <row r="48" spans="1:7" ht="15" thickBot="1" x14ac:dyDescent="0.4">
      <c r="A48" s="42"/>
      <c r="B48" s="50"/>
      <c r="C48" s="7" t="s">
        <v>1</v>
      </c>
      <c r="D48" s="6">
        <f>SUM(D40:D47)</f>
        <v>29238</v>
      </c>
      <c r="E48" s="6">
        <f>SUM(E40:E47)</f>
        <v>17598</v>
      </c>
      <c r="F48" s="6">
        <f>SUM(F40:F47)</f>
        <v>11640</v>
      </c>
      <c r="G48" s="15">
        <f t="shared" ref="G48:G62" si="9">E48/D48</f>
        <v>0.60188795403242357</v>
      </c>
    </row>
    <row r="49" spans="1:7" x14ac:dyDescent="0.35">
      <c r="A49" s="40">
        <v>2020</v>
      </c>
      <c r="B49" s="48"/>
      <c r="C49" s="3" t="s">
        <v>20</v>
      </c>
      <c r="D49" s="5">
        <v>1352</v>
      </c>
      <c r="E49" s="5">
        <v>1345</v>
      </c>
      <c r="F49" s="5">
        <v>7</v>
      </c>
      <c r="G49" s="13">
        <f t="shared" si="9"/>
        <v>0.99482248520710059</v>
      </c>
    </row>
    <row r="50" spans="1:7" x14ac:dyDescent="0.35">
      <c r="A50" s="41"/>
      <c r="B50" s="49"/>
      <c r="C50" s="2" t="s">
        <v>21</v>
      </c>
      <c r="D50" s="4">
        <v>1715</v>
      </c>
      <c r="E50" s="4">
        <v>1209</v>
      </c>
      <c r="F50" s="4">
        <v>506</v>
      </c>
      <c r="G50" s="14">
        <f t="shared" si="9"/>
        <v>0.70495626822157431</v>
      </c>
    </row>
    <row r="51" spans="1:7" x14ac:dyDescent="0.35">
      <c r="A51" s="41"/>
      <c r="B51" s="49"/>
      <c r="C51" s="2" t="s">
        <v>22</v>
      </c>
      <c r="D51" s="4">
        <v>1407</v>
      </c>
      <c r="E51" s="4">
        <v>1398</v>
      </c>
      <c r="F51" s="4">
        <v>9</v>
      </c>
      <c r="G51" s="14">
        <f t="shared" si="9"/>
        <v>0.99360341151385922</v>
      </c>
    </row>
    <row r="52" spans="1:7" x14ac:dyDescent="0.35">
      <c r="A52" s="41"/>
      <c r="B52" s="49"/>
      <c r="C52" s="2" t="s">
        <v>23</v>
      </c>
      <c r="D52" s="4">
        <v>572</v>
      </c>
      <c r="E52" s="4">
        <v>457</v>
      </c>
      <c r="F52" s="4">
        <v>115</v>
      </c>
      <c r="G52" s="14">
        <f t="shared" si="9"/>
        <v>0.79895104895104896</v>
      </c>
    </row>
    <row r="53" spans="1:7" x14ac:dyDescent="0.35">
      <c r="A53" s="41"/>
      <c r="B53" s="49"/>
      <c r="C53" s="2" t="s">
        <v>24</v>
      </c>
      <c r="D53" s="4">
        <v>120</v>
      </c>
      <c r="E53" s="4">
        <v>104</v>
      </c>
      <c r="F53" s="4">
        <v>16</v>
      </c>
      <c r="G53" s="14">
        <f t="shared" si="9"/>
        <v>0.8666666666666667</v>
      </c>
    </row>
    <row r="54" spans="1:7" x14ac:dyDescent="0.35">
      <c r="A54" s="41"/>
      <c r="B54" s="49"/>
      <c r="C54" s="2" t="s">
        <v>25</v>
      </c>
      <c r="D54" s="4">
        <v>134</v>
      </c>
      <c r="E54" s="4">
        <v>133</v>
      </c>
      <c r="F54" s="4">
        <v>1</v>
      </c>
      <c r="G54" s="14">
        <f t="shared" si="9"/>
        <v>0.9925373134328358</v>
      </c>
    </row>
    <row r="55" spans="1:7" x14ac:dyDescent="0.35">
      <c r="A55" s="41"/>
      <c r="B55" s="49"/>
      <c r="C55" s="2" t="s">
        <v>26</v>
      </c>
      <c r="D55" s="4">
        <v>53</v>
      </c>
      <c r="E55" s="4">
        <v>48</v>
      </c>
      <c r="F55" s="4">
        <v>5</v>
      </c>
      <c r="G55" s="14">
        <f t="shared" si="9"/>
        <v>0.90566037735849059</v>
      </c>
    </row>
    <row r="56" spans="1:7" x14ac:dyDescent="0.35">
      <c r="A56" s="41"/>
      <c r="B56" s="49"/>
      <c r="C56" s="2" t="s">
        <v>17</v>
      </c>
      <c r="D56" s="4">
        <v>1243</v>
      </c>
      <c r="E56" s="4">
        <v>1155</v>
      </c>
      <c r="F56" s="4">
        <v>88</v>
      </c>
      <c r="G56" s="14">
        <f t="shared" si="9"/>
        <v>0.92920353982300885</v>
      </c>
    </row>
    <row r="57" spans="1:7" x14ac:dyDescent="0.35">
      <c r="A57" s="41"/>
      <c r="B57" s="49"/>
      <c r="C57" s="2" t="s">
        <v>27</v>
      </c>
      <c r="D57" s="4">
        <v>61</v>
      </c>
      <c r="E57" s="4">
        <v>52</v>
      </c>
      <c r="F57" s="4">
        <v>9</v>
      </c>
      <c r="G57" s="14">
        <f t="shared" si="9"/>
        <v>0.85245901639344257</v>
      </c>
    </row>
    <row r="58" spans="1:7" x14ac:dyDescent="0.35">
      <c r="A58" s="41"/>
      <c r="B58" s="49"/>
      <c r="C58" s="2" t="s">
        <v>28</v>
      </c>
      <c r="D58" s="4">
        <v>16515</v>
      </c>
      <c r="E58" s="4">
        <v>7476</v>
      </c>
      <c r="F58" s="4">
        <v>9039</v>
      </c>
      <c r="G58" s="14">
        <f t="shared" si="9"/>
        <v>0.45267938237965488</v>
      </c>
    </row>
    <row r="59" spans="1:7" x14ac:dyDescent="0.35">
      <c r="A59" s="41"/>
      <c r="B59" s="49"/>
      <c r="C59" s="2" t="s">
        <v>29</v>
      </c>
      <c r="D59" s="4">
        <v>670</v>
      </c>
      <c r="E59" s="4">
        <v>431</v>
      </c>
      <c r="F59" s="4">
        <v>239</v>
      </c>
      <c r="G59" s="14">
        <f t="shared" si="9"/>
        <v>0.64328358208955227</v>
      </c>
    </row>
    <row r="60" spans="1:7" x14ac:dyDescent="0.35">
      <c r="A60" s="41"/>
      <c r="B60" s="49"/>
      <c r="C60" s="2" t="s">
        <v>30</v>
      </c>
      <c r="D60" s="4">
        <v>1341</v>
      </c>
      <c r="E60" s="4">
        <v>620</v>
      </c>
      <c r="F60" s="4">
        <v>721</v>
      </c>
      <c r="G60" s="14">
        <f t="shared" si="9"/>
        <v>0.46234153616703955</v>
      </c>
    </row>
    <row r="61" spans="1:7" x14ac:dyDescent="0.35">
      <c r="A61" s="41"/>
      <c r="B61" s="49"/>
      <c r="C61" s="2" t="s">
        <v>18</v>
      </c>
      <c r="D61" s="4">
        <v>676</v>
      </c>
      <c r="E61" s="4">
        <v>620</v>
      </c>
      <c r="F61" s="4">
        <v>56</v>
      </c>
      <c r="G61" s="14">
        <f t="shared" si="9"/>
        <v>0.91715976331360949</v>
      </c>
    </row>
    <row r="62" spans="1:7" ht="15" thickBot="1" x14ac:dyDescent="0.4">
      <c r="A62" s="42"/>
      <c r="B62" s="50"/>
      <c r="C62" s="7" t="s">
        <v>1</v>
      </c>
      <c r="D62" s="6">
        <f>SUM(D49:D61)</f>
        <v>25859</v>
      </c>
      <c r="E62" s="6">
        <f>SUM(E49:E61)</f>
        <v>15048</v>
      </c>
      <c r="F62" s="6">
        <f>SUM(F49:F61)</f>
        <v>10811</v>
      </c>
      <c r="G62" s="15">
        <f t="shared" si="9"/>
        <v>0.58192505510653936</v>
      </c>
    </row>
  </sheetData>
  <mergeCells count="8">
    <mergeCell ref="A40:A48"/>
    <mergeCell ref="A49:A62"/>
    <mergeCell ref="A1:G1"/>
    <mergeCell ref="A3:A11"/>
    <mergeCell ref="A12:A20"/>
    <mergeCell ref="A21:A30"/>
    <mergeCell ref="A31:A39"/>
    <mergeCell ref="B21:B23"/>
  </mergeCells>
  <pageMargins left="0.7" right="0.7" top="0.75" bottom="0.75" header="0.3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Pergjithshme</vt:lpstr>
      <vt:lpstr>Sipas Llojit te lendes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Pranvera</cp:lastModifiedBy>
  <cp:lastPrinted>2021-09-07T18:15:02Z</cp:lastPrinted>
  <dcterms:created xsi:type="dcterms:W3CDTF">2021-09-06T13:19:16Z</dcterms:created>
  <dcterms:modified xsi:type="dcterms:W3CDTF">2021-09-22T18:37:29Z</dcterms:modified>
</cp:coreProperties>
</file>