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640" yWindow="585" windowWidth="14490" windowHeight="10890"/>
  </bookViews>
  <sheets>
    <sheet name="Pergjithshme" sheetId="1" r:id="rId1"/>
    <sheet name="Sipas Llojit te lendes" sheetId="2" r:id="rId2"/>
    <sheet name="Penale" sheetId="3" r:id="rId3"/>
    <sheet name="Civile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60" i="2"/>
  <c r="G59" i="2"/>
  <c r="G58" i="2"/>
  <c r="G57" i="2"/>
  <c r="G54" i="2"/>
  <c r="G53" i="2"/>
  <c r="G52" i="2"/>
  <c r="G51" i="2"/>
  <c r="E61" i="2"/>
  <c r="D61" i="2"/>
  <c r="G50" i="2"/>
  <c r="G56" i="2"/>
  <c r="G55" i="2"/>
  <c r="G49" i="2"/>
  <c r="G48" i="2"/>
  <c r="F61" i="2"/>
  <c r="G61" i="2" l="1"/>
  <c r="E47" i="2"/>
  <c r="D47" i="2"/>
  <c r="G41" i="2"/>
  <c r="F41" i="2"/>
  <c r="G46" i="2"/>
  <c r="F46" i="2"/>
  <c r="G45" i="2"/>
  <c r="F45" i="2"/>
  <c r="G44" i="2"/>
  <c r="F44" i="2"/>
  <c r="G43" i="2"/>
  <c r="F43" i="2"/>
  <c r="G40" i="2"/>
  <c r="F40" i="2"/>
  <c r="G42" i="2"/>
  <c r="F42" i="2"/>
  <c r="G39" i="2"/>
  <c r="F39" i="2"/>
  <c r="E38" i="2"/>
  <c r="D38" i="2"/>
  <c r="G32" i="2"/>
  <c r="F32" i="2"/>
  <c r="G37" i="2"/>
  <c r="F37" i="2"/>
  <c r="G36" i="2"/>
  <c r="F36" i="2"/>
  <c r="G35" i="2"/>
  <c r="F35" i="2"/>
  <c r="G34" i="2"/>
  <c r="F34" i="2"/>
  <c r="G31" i="2"/>
  <c r="F31" i="2"/>
  <c r="G33" i="2"/>
  <c r="F33" i="2"/>
  <c r="G30" i="2"/>
  <c r="F30" i="2"/>
  <c r="H6" i="1"/>
  <c r="F23" i="2"/>
  <c r="F28" i="2"/>
  <c r="F27" i="2"/>
  <c r="F26" i="2"/>
  <c r="F25" i="2"/>
  <c r="F22" i="2"/>
  <c r="F24" i="2"/>
  <c r="F21" i="2"/>
  <c r="H9" i="1"/>
  <c r="H8" i="1"/>
  <c r="H7" i="1"/>
  <c r="H5" i="1"/>
  <c r="F11" i="2"/>
  <c r="E11" i="2"/>
  <c r="D11" i="2"/>
  <c r="G47" i="2" l="1"/>
  <c r="F47" i="2"/>
  <c r="F38" i="2"/>
  <c r="G38" i="2"/>
  <c r="G11" i="2"/>
  <c r="E10" i="1"/>
  <c r="F10" i="1"/>
  <c r="G10" i="1"/>
  <c r="G12" i="2"/>
  <c r="G15" i="2"/>
  <c r="G13" i="2"/>
  <c r="G16" i="2"/>
  <c r="G17" i="2"/>
  <c r="G18" i="2"/>
  <c r="G19" i="2"/>
  <c r="G14" i="2"/>
  <c r="G21" i="2"/>
  <c r="G24" i="2"/>
  <c r="G22" i="2"/>
  <c r="G25" i="2"/>
  <c r="G26" i="2"/>
  <c r="G27" i="2"/>
  <c r="G28" i="2"/>
  <c r="G23" i="2"/>
  <c r="G6" i="2"/>
  <c r="G4" i="2"/>
  <c r="G7" i="2"/>
  <c r="G8" i="2"/>
  <c r="G9" i="2"/>
  <c r="G10" i="2"/>
  <c r="G5" i="2"/>
  <c r="F29" i="2"/>
  <c r="E29" i="2"/>
  <c r="D29" i="2"/>
  <c r="F20" i="2"/>
  <c r="E20" i="2"/>
  <c r="D20" i="2"/>
  <c r="G20" i="2" l="1"/>
  <c r="G29" i="2"/>
  <c r="H10" i="1"/>
</calcChain>
</file>

<file path=xl/sharedStrings.xml><?xml version="1.0" encoding="utf-8"?>
<sst xmlns="http://schemas.openxmlformats.org/spreadsheetml/2006/main" count="220" uniqueCount="71">
  <si>
    <t>Total</t>
  </si>
  <si>
    <t>Administrative</t>
  </si>
  <si>
    <t>Year</t>
  </si>
  <si>
    <t>Total number of judges</t>
  </si>
  <si>
    <t>Total number of judges with hearings</t>
  </si>
  <si>
    <t xml:space="preserve">Support staff - Civil servants </t>
  </si>
  <si>
    <t>Cases resolved during the reporting period</t>
  </si>
  <si>
    <t>Economic</t>
  </si>
  <si>
    <t>Criminal</t>
  </si>
  <si>
    <t>Serious Crimes</t>
  </si>
  <si>
    <t>Civil</t>
  </si>
  <si>
    <t>CASE TYPE</t>
  </si>
  <si>
    <t>Department</t>
  </si>
  <si>
    <t>GD</t>
  </si>
  <si>
    <t>SCD</t>
  </si>
  <si>
    <t>JD</t>
  </si>
  <si>
    <t>Appeals against decisions of the first instance belong to the following courts:</t>
  </si>
  <si>
    <t>The appeal was dismissed</t>
  </si>
  <si>
    <t>It has been confirmed</t>
  </si>
  <si>
    <t>Due to erroneous or incomplete ascertainment of the factual situation</t>
  </si>
  <si>
    <t>Due to violation of the provisions of criminal procedure</t>
  </si>
  <si>
    <t>Due to the presentation of new evidence and facts</t>
  </si>
  <si>
    <t>Due to violation of criminal law</t>
  </si>
  <si>
    <t>For other reasons</t>
  </si>
  <si>
    <t>Number of cases resolved during the reporting period</t>
  </si>
  <si>
    <t>Number of cases (appeals) resolved</t>
  </si>
  <si>
    <t>First instance decision</t>
  </si>
  <si>
    <t>It has been abrogated</t>
  </si>
  <si>
    <t>CRIMINAL CASES IN THE SECOND INSTANCE PROCEEDINGS</t>
  </si>
  <si>
    <t>It has been amended</t>
  </si>
  <si>
    <t>Due to erroneous or incomplete ascertainment of the factual situation.</t>
  </si>
  <si>
    <t>Cases unresolved at the end of the reporting period</t>
  </si>
  <si>
    <t>Cases at work during the reporting period</t>
  </si>
  <si>
    <t xml:space="preserve">Efficiency in solving cases (the ratio between cases at work and cases resolved) </t>
  </si>
  <si>
    <t>Minor Offenses</t>
  </si>
  <si>
    <t>2nd instance criminal (GD)</t>
  </si>
  <si>
    <t>2nd instance criminal for juveniles</t>
  </si>
  <si>
    <t>2nd instance criminal (SCD)</t>
  </si>
  <si>
    <t>2nd instance civil</t>
  </si>
  <si>
    <t>2nd instance administrative disputes</t>
  </si>
  <si>
    <t>2nd instance economic disputes</t>
  </si>
  <si>
    <t>2nd instance minor offenses</t>
  </si>
  <si>
    <t>Miscellaneous criminal</t>
  </si>
  <si>
    <t>General criminal Main trial</t>
  </si>
  <si>
    <t>Juvenile criminal Main trial</t>
  </si>
  <si>
    <t>Main trial - Special Department</t>
  </si>
  <si>
    <t>Miscellaneous special criminal</t>
  </si>
  <si>
    <t>Serious crimes Main trial</t>
  </si>
  <si>
    <t>Unresolved cases at the end of the reporting period</t>
  </si>
  <si>
    <t>Efficiency in solving cases (the ratio between cases at work and resolved cases)</t>
  </si>
  <si>
    <t>General criminal Preliminary proceedings</t>
  </si>
  <si>
    <t>Preliminary proceedings - Special Department</t>
  </si>
  <si>
    <t>Serious crimes Preliminary proceedings and juveniles</t>
  </si>
  <si>
    <t>Numerical situation of cases in the Supreme Court - By case type</t>
  </si>
  <si>
    <t>Numerical situation of cases in the Court of Appeals</t>
  </si>
  <si>
    <t>Juvenile Department … Instance</t>
  </si>
  <si>
    <t>General Department 2nd Instance</t>
  </si>
  <si>
    <t>Serious Crimes Department 2nd Instance</t>
  </si>
  <si>
    <t>Number of unresolved cases at the beginning of the reporting period</t>
  </si>
  <si>
    <t>Number of received cases at work during the reporting period</t>
  </si>
  <si>
    <t>Number of cases at work during the reporting period</t>
  </si>
  <si>
    <t>Number of unresolved cases at the end of the reporting period</t>
  </si>
  <si>
    <t>CIVIL CASES IN THE SECOND INSTANCE PROCEEDINGS</t>
  </si>
  <si>
    <t xml:space="preserve">Due to violation of the proceedings provisions </t>
  </si>
  <si>
    <t>It has been resolved in another way</t>
  </si>
  <si>
    <t>Civil 2nd instance</t>
  </si>
  <si>
    <t>Economic 2nd instance</t>
  </si>
  <si>
    <t>Administrative 2nd instance</t>
  </si>
  <si>
    <t>The punishment/measure has been aggravated</t>
  </si>
  <si>
    <t>The punishment/measure has been mitigated</t>
  </si>
  <si>
    <t>Contentious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</si>
</sst>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left" vertical="center"/>
    </xf>
    <xf numFmtId="0" fontId="0" fillId="0" borderId="13" xfId="0" applyBorder="1"/>
    <xf numFmtId="0" fontId="0" fillId="0" borderId="15" xfId="0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2" borderId="7" xfId="1" applyNumberFormat="1" applyFont="1" applyFill="1" applyBorder="1"/>
    <xf numFmtId="164" fontId="4" fillId="0" borderId="1" xfId="1" applyNumberFormat="1" applyFont="1" applyFill="1" applyBorder="1"/>
    <xf numFmtId="9" fontId="0" fillId="0" borderId="4" xfId="2" applyFont="1" applyBorder="1"/>
    <xf numFmtId="9" fontId="0" fillId="0" borderId="8" xfId="2" applyFont="1" applyBorder="1"/>
    <xf numFmtId="9" fontId="0" fillId="2" borderId="9" xfId="2" applyFont="1" applyFill="1" applyBorder="1"/>
    <xf numFmtId="9" fontId="4" fillId="0" borderId="16" xfId="2" applyFont="1" applyFill="1" applyBorder="1"/>
    <xf numFmtId="0" fontId="2" fillId="0" borderId="0" xfId="0" applyFont="1"/>
    <xf numFmtId="0" fontId="2" fillId="0" borderId="10" xfId="0" applyFont="1" applyBorder="1"/>
    <xf numFmtId="164" fontId="2" fillId="0" borderId="11" xfId="0" applyNumberFormat="1" applyFont="1" applyBorder="1"/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164" fontId="4" fillId="0" borderId="5" xfId="1" applyNumberFormat="1" applyFont="1" applyFill="1" applyBorder="1"/>
    <xf numFmtId="164" fontId="4" fillId="0" borderId="6" xfId="1" applyNumberFormat="1" applyFont="1" applyFill="1" applyBorder="1"/>
    <xf numFmtId="164" fontId="4" fillId="0" borderId="7" xfId="1" applyNumberFormat="1" applyFont="1" applyFill="1" applyBorder="1"/>
    <xf numFmtId="9" fontId="4" fillId="0" borderId="17" xfId="2" applyFont="1" applyFill="1" applyBorder="1"/>
    <xf numFmtId="164" fontId="4" fillId="0" borderId="21" xfId="1" applyNumberFormat="1" applyFont="1" applyFill="1" applyBorder="1"/>
    <xf numFmtId="164" fontId="4" fillId="0" borderId="22" xfId="1" applyNumberFormat="1" applyFont="1" applyFill="1" applyBorder="1"/>
    <xf numFmtId="9" fontId="2" fillId="0" borderId="12" xfId="2" applyFont="1" applyBorder="1"/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4" fontId="0" fillId="0" borderId="30" xfId="1" applyNumberFormat="1" applyFont="1" applyBorder="1"/>
    <xf numFmtId="0" fontId="0" fillId="0" borderId="0" xfId="0" applyAlignment="1">
      <alignment wrapText="1"/>
    </xf>
    <xf numFmtId="0" fontId="0" fillId="0" borderId="1" xfId="0" applyBorder="1"/>
    <xf numFmtId="0" fontId="2" fillId="2" borderId="7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16" xfId="0" applyBorder="1"/>
    <xf numFmtId="0" fontId="0" fillId="0" borderId="7" xfId="0" applyBorder="1"/>
    <xf numFmtId="0" fontId="0" fillId="0" borderId="17" xfId="0" applyBorder="1"/>
    <xf numFmtId="0" fontId="2" fillId="2" borderId="3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29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D13" sqref="D13"/>
    </sheetView>
  </sheetViews>
  <sheetFormatPr defaultRowHeight="15" x14ac:dyDescent="0.25"/>
  <cols>
    <col min="1" max="1" width="9.5703125" bestFit="1" customWidth="1"/>
    <col min="2" max="3" width="10.7109375" customWidth="1"/>
    <col min="4" max="4" width="14.28515625" customWidth="1"/>
    <col min="5" max="5" width="10.7109375" customWidth="1"/>
    <col min="6" max="6" width="11.140625" customWidth="1"/>
    <col min="7" max="7" width="11.7109375" customWidth="1"/>
    <col min="8" max="8" width="17" customWidth="1"/>
  </cols>
  <sheetData>
    <row r="1" spans="1:10" thickBot="1" x14ac:dyDescent="0.35">
      <c r="A1" s="41" t="s">
        <v>54</v>
      </c>
      <c r="B1" s="42"/>
      <c r="C1" s="42"/>
      <c r="D1" s="42"/>
      <c r="E1" s="42"/>
      <c r="F1" s="42"/>
      <c r="G1" s="42"/>
      <c r="H1" s="43"/>
    </row>
    <row r="2" spans="1:10" s="12" customFormat="1" ht="14.45" customHeight="1" x14ac:dyDescent="0.25">
      <c r="A2" s="46" t="s">
        <v>2</v>
      </c>
      <c r="B2" s="44" t="s">
        <v>3</v>
      </c>
      <c r="C2" s="44" t="s">
        <v>4</v>
      </c>
      <c r="D2" s="48" t="s">
        <v>5</v>
      </c>
      <c r="E2" s="48" t="s">
        <v>32</v>
      </c>
      <c r="F2" s="48" t="s">
        <v>6</v>
      </c>
      <c r="G2" s="48" t="s">
        <v>31</v>
      </c>
      <c r="H2" s="50" t="s">
        <v>33</v>
      </c>
    </row>
    <row r="3" spans="1:10" s="1" customFormat="1" ht="130.15" customHeight="1" x14ac:dyDescent="0.25">
      <c r="A3" s="47"/>
      <c r="B3" s="45"/>
      <c r="C3" s="45"/>
      <c r="D3" s="49"/>
      <c r="E3" s="49"/>
      <c r="F3" s="49"/>
      <c r="G3" s="49"/>
      <c r="H3" s="51"/>
      <c r="J3" s="12"/>
    </row>
    <row r="4" spans="1:10" ht="14.45" x14ac:dyDescent="0.3">
      <c r="A4" s="15">
        <v>2015</v>
      </c>
      <c r="B4" s="17">
        <v>38</v>
      </c>
      <c r="C4" s="21">
        <v>38</v>
      </c>
      <c r="D4" s="7">
        <v>67</v>
      </c>
      <c r="E4" s="7">
        <v>20466</v>
      </c>
      <c r="F4" s="7">
        <v>10869</v>
      </c>
      <c r="G4" s="7">
        <v>9597</v>
      </c>
      <c r="H4" s="11">
        <f>F4/E4</f>
        <v>0.5310759308120786</v>
      </c>
    </row>
    <row r="5" spans="1:10" ht="14.45" x14ac:dyDescent="0.3">
      <c r="A5" s="15">
        <v>2016</v>
      </c>
      <c r="B5" s="17">
        <v>34</v>
      </c>
      <c r="C5" s="21">
        <v>34</v>
      </c>
      <c r="D5" s="7">
        <v>67</v>
      </c>
      <c r="E5" s="7">
        <v>21912</v>
      </c>
      <c r="F5" s="7">
        <v>10646</v>
      </c>
      <c r="G5" s="7">
        <v>11266</v>
      </c>
      <c r="H5" s="11">
        <f t="shared" ref="H5:H9" si="0">F5/E5</f>
        <v>0.4858525009127419</v>
      </c>
    </row>
    <row r="6" spans="1:10" ht="14.45" x14ac:dyDescent="0.3">
      <c r="A6" s="15">
        <v>2017</v>
      </c>
      <c r="B6" s="17">
        <v>36</v>
      </c>
      <c r="C6" s="21">
        <v>36</v>
      </c>
      <c r="D6" s="7">
        <v>67</v>
      </c>
      <c r="E6" s="7">
        <v>24466</v>
      </c>
      <c r="F6" s="7">
        <v>11890</v>
      </c>
      <c r="G6" s="7">
        <v>12576</v>
      </c>
      <c r="H6" s="11">
        <f t="shared" si="0"/>
        <v>0.48598054442900351</v>
      </c>
    </row>
    <row r="7" spans="1:10" ht="14.45" x14ac:dyDescent="0.3">
      <c r="A7" s="15">
        <v>2018</v>
      </c>
      <c r="B7" s="17">
        <v>41</v>
      </c>
      <c r="C7" s="21">
        <v>41</v>
      </c>
      <c r="D7" s="7">
        <v>76</v>
      </c>
      <c r="E7" s="7">
        <v>26604</v>
      </c>
      <c r="F7" s="7">
        <v>13647</v>
      </c>
      <c r="G7" s="7">
        <v>12957</v>
      </c>
      <c r="H7" s="11">
        <f t="shared" si="0"/>
        <v>0.51296797474064049</v>
      </c>
    </row>
    <row r="8" spans="1:10" ht="14.45" x14ac:dyDescent="0.3">
      <c r="A8" s="15">
        <v>2019</v>
      </c>
      <c r="B8" s="17">
        <v>53</v>
      </c>
      <c r="C8" s="21">
        <v>51</v>
      </c>
      <c r="D8" s="7">
        <v>82</v>
      </c>
      <c r="E8" s="7">
        <v>29238</v>
      </c>
      <c r="F8" s="7">
        <v>17598</v>
      </c>
      <c r="G8" s="7">
        <v>11640</v>
      </c>
      <c r="H8" s="11">
        <f t="shared" si="0"/>
        <v>0.60188795403242357</v>
      </c>
    </row>
    <row r="9" spans="1:10" thickBot="1" x14ac:dyDescent="0.35">
      <c r="A9" s="16">
        <v>2020</v>
      </c>
      <c r="B9" s="18">
        <v>52</v>
      </c>
      <c r="C9" s="22">
        <v>51</v>
      </c>
      <c r="D9" s="19">
        <v>82</v>
      </c>
      <c r="E9" s="19">
        <v>25859</v>
      </c>
      <c r="F9" s="19">
        <v>15048</v>
      </c>
      <c r="G9" s="19">
        <v>10811</v>
      </c>
      <c r="H9" s="20">
        <f t="shared" si="0"/>
        <v>0.58192505510653936</v>
      </c>
    </row>
    <row r="10" spans="1:10" thickBot="1" x14ac:dyDescent="0.35">
      <c r="A10" s="13" t="s">
        <v>0</v>
      </c>
      <c r="B10" s="14"/>
      <c r="C10" s="14"/>
      <c r="D10" s="14"/>
      <c r="E10" s="14">
        <f t="shared" ref="E10:G10" si="1">SUM(E4:E9)</f>
        <v>148545</v>
      </c>
      <c r="F10" s="14">
        <f t="shared" si="1"/>
        <v>79698</v>
      </c>
      <c r="G10" s="14">
        <f t="shared" si="1"/>
        <v>68847</v>
      </c>
      <c r="H10" s="23">
        <f>F10/E10</f>
        <v>0.53652428557002929</v>
      </c>
    </row>
  </sheetData>
  <mergeCells count="9">
    <mergeCell ref="A1:H1"/>
    <mergeCell ref="C2:C3"/>
    <mergeCell ref="A2:A3"/>
    <mergeCell ref="B2:B3"/>
    <mergeCell ref="D2:D3"/>
    <mergeCell ref="E2:E3"/>
    <mergeCell ref="F2:F3"/>
    <mergeCell ref="G2:G3"/>
    <mergeCell ref="H2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workbookViewId="0">
      <pane xSplit="3" ySplit="2" topLeftCell="D39" activePane="bottomRight" state="frozen"/>
      <selection pane="topRight" activeCell="C1" sqref="C1"/>
      <selection pane="bottomLeft" activeCell="A3" sqref="A3"/>
      <selection pane="bottomRight" activeCell="B64" sqref="B64"/>
    </sheetView>
  </sheetViews>
  <sheetFormatPr defaultRowHeight="15" x14ac:dyDescent="0.25"/>
  <cols>
    <col min="1" max="1" width="9.5703125" bestFit="1" customWidth="1"/>
    <col min="2" max="2" width="24.5703125" customWidth="1"/>
    <col min="3" max="3" width="52.140625" bestFit="1" customWidth="1"/>
    <col min="4" max="6" width="13" customWidth="1"/>
    <col min="7" max="7" width="30.28515625" bestFit="1" customWidth="1"/>
  </cols>
  <sheetData>
    <row r="1" spans="1:7" thickBot="1" x14ac:dyDescent="0.35">
      <c r="A1" s="63" t="s">
        <v>53</v>
      </c>
      <c r="B1" s="64"/>
      <c r="C1" s="65"/>
      <c r="D1" s="65"/>
      <c r="E1" s="65"/>
      <c r="F1" s="65"/>
      <c r="G1" s="66"/>
    </row>
    <row r="2" spans="1:7" s="1" customFormat="1" ht="75.75" thickBot="1" x14ac:dyDescent="0.3">
      <c r="A2" s="28"/>
      <c r="B2" s="26" t="s">
        <v>12</v>
      </c>
      <c r="C2" s="29" t="s">
        <v>11</v>
      </c>
      <c r="D2" s="40" t="s">
        <v>32</v>
      </c>
      <c r="E2" s="40" t="s">
        <v>6</v>
      </c>
      <c r="F2" s="40" t="s">
        <v>48</v>
      </c>
      <c r="G2" s="50" t="s">
        <v>49</v>
      </c>
    </row>
    <row r="3" spans="1:7" x14ac:dyDescent="0.25">
      <c r="A3" s="60">
        <v>2015</v>
      </c>
      <c r="B3" s="54" t="s">
        <v>8</v>
      </c>
      <c r="C3" s="3" t="s">
        <v>35</v>
      </c>
      <c r="D3" s="5">
        <v>2308</v>
      </c>
      <c r="E3" s="5">
        <v>1691</v>
      </c>
      <c r="F3" s="5">
        <v>617</v>
      </c>
      <c r="G3" s="51"/>
    </row>
    <row r="4" spans="1:7" x14ac:dyDescent="0.25">
      <c r="A4" s="61"/>
      <c r="B4" s="55"/>
      <c r="C4" s="2" t="s">
        <v>36</v>
      </c>
      <c r="D4" s="4">
        <v>71</v>
      </c>
      <c r="E4" s="4">
        <v>64</v>
      </c>
      <c r="F4" s="4">
        <v>7</v>
      </c>
      <c r="G4" s="9">
        <f t="shared" ref="G4:G10" si="0">E4/D4</f>
        <v>0.90140845070422537</v>
      </c>
    </row>
    <row r="5" spans="1:7" x14ac:dyDescent="0.25">
      <c r="A5" s="61"/>
      <c r="B5" s="56"/>
      <c r="C5" s="2" t="s">
        <v>42</v>
      </c>
      <c r="D5" s="4">
        <v>3133</v>
      </c>
      <c r="E5" s="4">
        <v>3094</v>
      </c>
      <c r="F5" s="4">
        <v>39</v>
      </c>
      <c r="G5" s="9">
        <f>E5/D5</f>
        <v>0.98755186721991706</v>
      </c>
    </row>
    <row r="6" spans="1:7" x14ac:dyDescent="0.25">
      <c r="A6" s="61"/>
      <c r="B6" s="27" t="s">
        <v>9</v>
      </c>
      <c r="C6" s="2" t="s">
        <v>37</v>
      </c>
      <c r="D6" s="4">
        <v>851</v>
      </c>
      <c r="E6" s="4">
        <v>678</v>
      </c>
      <c r="F6" s="4">
        <v>173</v>
      </c>
      <c r="G6" s="9">
        <f>E6/D6</f>
        <v>0.7967097532314924</v>
      </c>
    </row>
    <row r="7" spans="1:7" x14ac:dyDescent="0.25">
      <c r="A7" s="61"/>
      <c r="B7" s="27" t="s">
        <v>10</v>
      </c>
      <c r="C7" s="2" t="s">
        <v>38</v>
      </c>
      <c r="D7" s="4">
        <v>11875</v>
      </c>
      <c r="E7" s="4">
        <v>3544</v>
      </c>
      <c r="F7" s="4">
        <v>8331</v>
      </c>
      <c r="G7" s="9">
        <f t="shared" si="0"/>
        <v>0.2984421052631579</v>
      </c>
    </row>
    <row r="8" spans="1:7" x14ac:dyDescent="0.25">
      <c r="A8" s="61"/>
      <c r="B8" s="27" t="s">
        <v>1</v>
      </c>
      <c r="C8" s="2" t="s">
        <v>39</v>
      </c>
      <c r="D8" s="4">
        <v>732</v>
      </c>
      <c r="E8" s="4">
        <v>408</v>
      </c>
      <c r="F8" s="4">
        <v>324</v>
      </c>
      <c r="G8" s="9">
        <f t="shared" si="0"/>
        <v>0.55737704918032782</v>
      </c>
    </row>
    <row r="9" spans="1:7" x14ac:dyDescent="0.25">
      <c r="A9" s="61"/>
      <c r="B9" s="27" t="s">
        <v>7</v>
      </c>
      <c r="C9" s="2" t="s">
        <v>40</v>
      </c>
      <c r="D9" s="4">
        <v>404</v>
      </c>
      <c r="E9" s="4">
        <v>298</v>
      </c>
      <c r="F9" s="4">
        <v>106</v>
      </c>
      <c r="G9" s="9">
        <f t="shared" si="0"/>
        <v>0.73762376237623761</v>
      </c>
    </row>
    <row r="10" spans="1:7" x14ac:dyDescent="0.25">
      <c r="A10" s="61"/>
      <c r="B10" s="27" t="s">
        <v>34</v>
      </c>
      <c r="C10" s="2" t="s">
        <v>41</v>
      </c>
      <c r="D10" s="4">
        <v>1092</v>
      </c>
      <c r="E10" s="4">
        <v>1092</v>
      </c>
      <c r="F10" s="4"/>
      <c r="G10" s="9">
        <f t="shared" si="0"/>
        <v>1</v>
      </c>
    </row>
    <row r="11" spans="1:7" ht="15.75" thickBot="1" x14ac:dyDescent="0.3">
      <c r="A11" s="62"/>
      <c r="B11" s="52" t="s">
        <v>0</v>
      </c>
      <c r="C11" s="53"/>
      <c r="D11" s="6">
        <f>SUM(D3:D10)</f>
        <v>20466</v>
      </c>
      <c r="E11" s="6">
        <f>SUM(E3:E10)</f>
        <v>10869</v>
      </c>
      <c r="F11" s="6">
        <f>SUM(F3:F10)</f>
        <v>9597</v>
      </c>
      <c r="G11" s="10">
        <f>E11/D11</f>
        <v>0.5310759308120786</v>
      </c>
    </row>
    <row r="12" spans="1:7" x14ac:dyDescent="0.25">
      <c r="A12" s="60">
        <v>2016</v>
      </c>
      <c r="B12" s="54" t="s">
        <v>8</v>
      </c>
      <c r="C12" s="3" t="s">
        <v>35</v>
      </c>
      <c r="D12" s="30">
        <v>2243</v>
      </c>
      <c r="E12" s="30">
        <v>1635</v>
      </c>
      <c r="F12" s="30">
        <v>608</v>
      </c>
      <c r="G12" s="9">
        <f t="shared" ref="G12:G19" si="1">E12/D12</f>
        <v>0.72893446277307183</v>
      </c>
    </row>
    <row r="13" spans="1:7" x14ac:dyDescent="0.25">
      <c r="A13" s="61"/>
      <c r="B13" s="55"/>
      <c r="C13" s="2" t="s">
        <v>36</v>
      </c>
      <c r="D13" s="4">
        <v>84</v>
      </c>
      <c r="E13" s="4">
        <v>82</v>
      </c>
      <c r="F13" s="4">
        <v>2</v>
      </c>
      <c r="G13" s="9">
        <f t="shared" si="1"/>
        <v>0.97619047619047616</v>
      </c>
    </row>
    <row r="14" spans="1:7" x14ac:dyDescent="0.25">
      <c r="A14" s="61"/>
      <c r="B14" s="56"/>
      <c r="C14" s="2" t="s">
        <v>42</v>
      </c>
      <c r="D14" s="4">
        <v>3126</v>
      </c>
      <c r="E14" s="4">
        <v>3107</v>
      </c>
      <c r="F14" s="4">
        <v>19</v>
      </c>
      <c r="G14" s="9">
        <f>E14/D14</f>
        <v>0.99392194497760722</v>
      </c>
    </row>
    <row r="15" spans="1:7" x14ac:dyDescent="0.25">
      <c r="A15" s="61"/>
      <c r="B15" s="27" t="s">
        <v>9</v>
      </c>
      <c r="C15" s="2" t="s">
        <v>37</v>
      </c>
      <c r="D15" s="4">
        <v>917</v>
      </c>
      <c r="E15" s="4">
        <v>727</v>
      </c>
      <c r="F15" s="4">
        <v>190</v>
      </c>
      <c r="G15" s="9">
        <f>E15/D15</f>
        <v>0.79280261723009815</v>
      </c>
    </row>
    <row r="16" spans="1:7" x14ac:dyDescent="0.25">
      <c r="A16" s="61"/>
      <c r="B16" s="27" t="s">
        <v>10</v>
      </c>
      <c r="C16" s="2" t="s">
        <v>38</v>
      </c>
      <c r="D16" s="4">
        <v>13416</v>
      </c>
      <c r="E16" s="4">
        <v>3554</v>
      </c>
      <c r="F16" s="4">
        <v>9862</v>
      </c>
      <c r="G16" s="9">
        <f t="shared" si="1"/>
        <v>0.26490757304710794</v>
      </c>
    </row>
    <row r="17" spans="1:7" x14ac:dyDescent="0.25">
      <c r="A17" s="61"/>
      <c r="B17" s="27" t="s">
        <v>1</v>
      </c>
      <c r="C17" s="2" t="s">
        <v>39</v>
      </c>
      <c r="D17" s="4">
        <v>760</v>
      </c>
      <c r="E17" s="4">
        <v>426</v>
      </c>
      <c r="F17" s="4">
        <v>334</v>
      </c>
      <c r="G17" s="9">
        <f t="shared" si="1"/>
        <v>0.56052631578947365</v>
      </c>
    </row>
    <row r="18" spans="1:7" x14ac:dyDescent="0.25">
      <c r="A18" s="61"/>
      <c r="B18" s="27" t="s">
        <v>7</v>
      </c>
      <c r="C18" s="2" t="s">
        <v>40</v>
      </c>
      <c r="D18" s="4">
        <v>444</v>
      </c>
      <c r="E18" s="4">
        <v>197</v>
      </c>
      <c r="F18" s="4">
        <v>247</v>
      </c>
      <c r="G18" s="9">
        <f t="shared" si="1"/>
        <v>0.44369369369369371</v>
      </c>
    </row>
    <row r="19" spans="1:7" x14ac:dyDescent="0.25">
      <c r="A19" s="61"/>
      <c r="B19" s="27" t="s">
        <v>34</v>
      </c>
      <c r="C19" s="2" t="s">
        <v>41</v>
      </c>
      <c r="D19" s="4">
        <v>922</v>
      </c>
      <c r="E19" s="4">
        <v>918</v>
      </c>
      <c r="F19" s="4">
        <v>4</v>
      </c>
      <c r="G19" s="9">
        <f t="shared" si="1"/>
        <v>0.99566160520607372</v>
      </c>
    </row>
    <row r="20" spans="1:7" ht="15.75" thickBot="1" x14ac:dyDescent="0.3">
      <c r="A20" s="62"/>
      <c r="B20" s="52" t="s">
        <v>0</v>
      </c>
      <c r="C20" s="53"/>
      <c r="D20" s="6">
        <f>SUM(D12:D19)</f>
        <v>21912</v>
      </c>
      <c r="E20" s="6">
        <f>SUM(E12:E19)</f>
        <v>10646</v>
      </c>
      <c r="F20" s="6">
        <f>SUM(F12:F19)</f>
        <v>11266</v>
      </c>
      <c r="G20" s="10">
        <f t="shared" ref="G20:G28" si="2">E20/D20</f>
        <v>0.4858525009127419</v>
      </c>
    </row>
    <row r="21" spans="1:7" x14ac:dyDescent="0.25">
      <c r="A21" s="60">
        <v>2017</v>
      </c>
      <c r="B21" s="54" t="s">
        <v>8</v>
      </c>
      <c r="C21" s="3" t="s">
        <v>35</v>
      </c>
      <c r="D21" s="5">
        <v>1981</v>
      </c>
      <c r="E21" s="5">
        <v>1602</v>
      </c>
      <c r="F21" s="5">
        <f>D21-E21</f>
        <v>379</v>
      </c>
      <c r="G21" s="8">
        <f t="shared" si="2"/>
        <v>0.80868248359414441</v>
      </c>
    </row>
    <row r="22" spans="1:7" x14ac:dyDescent="0.25">
      <c r="A22" s="61"/>
      <c r="B22" s="55"/>
      <c r="C22" s="2" t="s">
        <v>36</v>
      </c>
      <c r="D22" s="4">
        <v>77</v>
      </c>
      <c r="E22" s="4">
        <v>74</v>
      </c>
      <c r="F22" s="4">
        <f t="shared" ref="F22:F28" si="3">D22-E22</f>
        <v>3</v>
      </c>
      <c r="G22" s="9">
        <f t="shared" si="2"/>
        <v>0.96103896103896103</v>
      </c>
    </row>
    <row r="23" spans="1:7" x14ac:dyDescent="0.25">
      <c r="A23" s="61"/>
      <c r="B23" s="56"/>
      <c r="C23" s="2" t="s">
        <v>42</v>
      </c>
      <c r="D23" s="4">
        <v>3486</v>
      </c>
      <c r="E23" s="4">
        <v>3462</v>
      </c>
      <c r="F23" s="4">
        <f>D23-E23</f>
        <v>24</v>
      </c>
      <c r="G23" s="9">
        <f>E23/D23</f>
        <v>0.99311531841652323</v>
      </c>
    </row>
    <row r="24" spans="1:7" x14ac:dyDescent="0.25">
      <c r="A24" s="61"/>
      <c r="B24" s="27" t="s">
        <v>9</v>
      </c>
      <c r="C24" s="2" t="s">
        <v>37</v>
      </c>
      <c r="D24" s="4">
        <v>781</v>
      </c>
      <c r="E24" s="4">
        <v>702</v>
      </c>
      <c r="F24" s="4">
        <f>D24-E24</f>
        <v>79</v>
      </c>
      <c r="G24" s="9">
        <f>E24/D24</f>
        <v>0.8988476312419974</v>
      </c>
    </row>
    <row r="25" spans="1:7" x14ac:dyDescent="0.25">
      <c r="A25" s="61"/>
      <c r="B25" s="27" t="s">
        <v>10</v>
      </c>
      <c r="C25" s="2" t="s">
        <v>38</v>
      </c>
      <c r="D25" s="4">
        <v>15725</v>
      </c>
      <c r="E25" s="4">
        <v>4400</v>
      </c>
      <c r="F25" s="4">
        <f t="shared" si="3"/>
        <v>11325</v>
      </c>
      <c r="G25" s="9">
        <f t="shared" si="2"/>
        <v>0.27980922098569155</v>
      </c>
    </row>
    <row r="26" spans="1:7" x14ac:dyDescent="0.25">
      <c r="A26" s="61"/>
      <c r="B26" s="27" t="s">
        <v>1</v>
      </c>
      <c r="C26" s="2" t="s">
        <v>39</v>
      </c>
      <c r="D26" s="4">
        <v>890</v>
      </c>
      <c r="E26" s="4">
        <v>472</v>
      </c>
      <c r="F26" s="4">
        <f t="shared" si="3"/>
        <v>418</v>
      </c>
      <c r="G26" s="9">
        <f t="shared" si="2"/>
        <v>0.53033707865168545</v>
      </c>
    </row>
    <row r="27" spans="1:7" x14ac:dyDescent="0.25">
      <c r="A27" s="61"/>
      <c r="B27" s="27" t="s">
        <v>7</v>
      </c>
      <c r="C27" s="2" t="s">
        <v>40</v>
      </c>
      <c r="D27" s="4">
        <v>589</v>
      </c>
      <c r="E27" s="4">
        <v>249</v>
      </c>
      <c r="F27" s="4">
        <f t="shared" si="3"/>
        <v>340</v>
      </c>
      <c r="G27" s="9">
        <f t="shared" si="2"/>
        <v>0.42275042444821731</v>
      </c>
    </row>
    <row r="28" spans="1:7" x14ac:dyDescent="0.25">
      <c r="A28" s="61"/>
      <c r="B28" s="27" t="s">
        <v>34</v>
      </c>
      <c r="C28" s="2" t="s">
        <v>41</v>
      </c>
      <c r="D28" s="4">
        <v>937</v>
      </c>
      <c r="E28" s="4">
        <v>929</v>
      </c>
      <c r="F28" s="4">
        <f t="shared" si="3"/>
        <v>8</v>
      </c>
      <c r="G28" s="9">
        <f t="shared" si="2"/>
        <v>0.99146211312700105</v>
      </c>
    </row>
    <row r="29" spans="1:7" ht="15.75" thickBot="1" x14ac:dyDescent="0.3">
      <c r="A29" s="62"/>
      <c r="B29" s="52" t="s">
        <v>0</v>
      </c>
      <c r="C29" s="53"/>
      <c r="D29" s="6">
        <f>SUM(D21:D28)</f>
        <v>24466</v>
      </c>
      <c r="E29" s="6">
        <f>SUM(E21:E28)</f>
        <v>11890</v>
      </c>
      <c r="F29" s="6">
        <f>SUM(F21:F28)</f>
        <v>12576</v>
      </c>
      <c r="G29" s="10">
        <f t="shared" ref="G29:G37" si="4">E29/D29</f>
        <v>0.48598054442900351</v>
      </c>
    </row>
    <row r="30" spans="1:7" x14ac:dyDescent="0.25">
      <c r="A30" s="60">
        <v>2018</v>
      </c>
      <c r="B30" s="54" t="s">
        <v>8</v>
      </c>
      <c r="C30" s="3" t="s">
        <v>35</v>
      </c>
      <c r="D30" s="5">
        <v>1735</v>
      </c>
      <c r="E30" s="5">
        <v>1443</v>
      </c>
      <c r="F30" s="5">
        <f>D30-E30</f>
        <v>292</v>
      </c>
      <c r="G30" s="8">
        <f t="shared" si="4"/>
        <v>0.83170028818443809</v>
      </c>
    </row>
    <row r="31" spans="1:7" x14ac:dyDescent="0.25">
      <c r="A31" s="61"/>
      <c r="B31" s="55"/>
      <c r="C31" s="2" t="s">
        <v>36</v>
      </c>
      <c r="D31" s="4">
        <v>96</v>
      </c>
      <c r="E31" s="4">
        <v>93</v>
      </c>
      <c r="F31" s="4">
        <f t="shared" ref="F31:F37" si="5">D31-E31</f>
        <v>3</v>
      </c>
      <c r="G31" s="9">
        <f t="shared" si="4"/>
        <v>0.96875</v>
      </c>
    </row>
    <row r="32" spans="1:7" x14ac:dyDescent="0.25">
      <c r="A32" s="61"/>
      <c r="B32" s="56"/>
      <c r="C32" s="2" t="s">
        <v>42</v>
      </c>
      <c r="D32" s="4">
        <v>3948</v>
      </c>
      <c r="E32" s="4">
        <v>3855</v>
      </c>
      <c r="F32" s="4">
        <f>D32-E32</f>
        <v>93</v>
      </c>
      <c r="G32" s="9">
        <f>E32/D32</f>
        <v>0.9764437689969605</v>
      </c>
    </row>
    <row r="33" spans="1:7" x14ac:dyDescent="0.25">
      <c r="A33" s="61"/>
      <c r="B33" s="27" t="s">
        <v>9</v>
      </c>
      <c r="C33" s="2" t="s">
        <v>37</v>
      </c>
      <c r="D33" s="4">
        <v>715</v>
      </c>
      <c r="E33" s="4">
        <v>623</v>
      </c>
      <c r="F33" s="4">
        <f>D33-E33</f>
        <v>92</v>
      </c>
      <c r="G33" s="9">
        <f>E33/D33</f>
        <v>0.87132867132867131</v>
      </c>
    </row>
    <row r="34" spans="1:7" x14ac:dyDescent="0.25">
      <c r="A34" s="61"/>
      <c r="B34" s="27" t="s">
        <v>10</v>
      </c>
      <c r="C34" s="2" t="s">
        <v>38</v>
      </c>
      <c r="D34" s="4">
        <v>17012</v>
      </c>
      <c r="E34" s="4">
        <v>5461</v>
      </c>
      <c r="F34" s="4">
        <f t="shared" si="5"/>
        <v>11551</v>
      </c>
      <c r="G34" s="9">
        <f t="shared" si="4"/>
        <v>0.32100869974135904</v>
      </c>
    </row>
    <row r="35" spans="1:7" x14ac:dyDescent="0.25">
      <c r="A35" s="61"/>
      <c r="B35" s="27" t="s">
        <v>1</v>
      </c>
      <c r="C35" s="2" t="s">
        <v>39</v>
      </c>
      <c r="D35" s="4">
        <v>1083</v>
      </c>
      <c r="E35" s="4">
        <v>748</v>
      </c>
      <c r="F35" s="4">
        <f t="shared" si="5"/>
        <v>335</v>
      </c>
      <c r="G35" s="9">
        <f t="shared" si="4"/>
        <v>0.69067405355493994</v>
      </c>
    </row>
    <row r="36" spans="1:7" x14ac:dyDescent="0.25">
      <c r="A36" s="61"/>
      <c r="B36" s="27" t="s">
        <v>7</v>
      </c>
      <c r="C36" s="2" t="s">
        <v>40</v>
      </c>
      <c r="D36" s="4">
        <v>680</v>
      </c>
      <c r="E36" s="4">
        <v>237</v>
      </c>
      <c r="F36" s="4">
        <f t="shared" si="5"/>
        <v>443</v>
      </c>
      <c r="G36" s="9">
        <f t="shared" si="4"/>
        <v>0.34852941176470587</v>
      </c>
    </row>
    <row r="37" spans="1:7" x14ac:dyDescent="0.25">
      <c r="A37" s="61"/>
      <c r="B37" s="27" t="s">
        <v>34</v>
      </c>
      <c r="C37" s="2" t="s">
        <v>41</v>
      </c>
      <c r="D37" s="4">
        <v>1335</v>
      </c>
      <c r="E37" s="4">
        <v>1187</v>
      </c>
      <c r="F37" s="4">
        <f t="shared" si="5"/>
        <v>148</v>
      </c>
      <c r="G37" s="9">
        <f t="shared" si="4"/>
        <v>0.88913857677902619</v>
      </c>
    </row>
    <row r="38" spans="1:7" ht="15.75" thickBot="1" x14ac:dyDescent="0.3">
      <c r="A38" s="62"/>
      <c r="B38" s="52" t="s">
        <v>0</v>
      </c>
      <c r="C38" s="53"/>
      <c r="D38" s="6">
        <f>SUM(D30:D37)</f>
        <v>26604</v>
      </c>
      <c r="E38" s="6">
        <f>SUM(E30:E37)</f>
        <v>13647</v>
      </c>
      <c r="F38" s="6">
        <f>SUM(F30:F37)</f>
        <v>12957</v>
      </c>
      <c r="G38" s="10">
        <f t="shared" ref="G38:G46" si="6">E38/D38</f>
        <v>0.51296797474064049</v>
      </c>
    </row>
    <row r="39" spans="1:7" x14ac:dyDescent="0.25">
      <c r="A39" s="60">
        <v>2019</v>
      </c>
      <c r="B39" s="54" t="s">
        <v>8</v>
      </c>
      <c r="C39" s="3" t="s">
        <v>35</v>
      </c>
      <c r="D39" s="5">
        <v>1949</v>
      </c>
      <c r="E39" s="5">
        <v>1558</v>
      </c>
      <c r="F39" s="5">
        <f>D39-E39</f>
        <v>391</v>
      </c>
      <c r="G39" s="8">
        <f t="shared" si="6"/>
        <v>0.79938429964084146</v>
      </c>
    </row>
    <row r="40" spans="1:7" x14ac:dyDescent="0.25">
      <c r="A40" s="61"/>
      <c r="B40" s="55"/>
      <c r="C40" s="2" t="s">
        <v>36</v>
      </c>
      <c r="D40" s="4">
        <v>101</v>
      </c>
      <c r="E40" s="4">
        <v>93</v>
      </c>
      <c r="F40" s="4">
        <f>D40-E40</f>
        <v>8</v>
      </c>
      <c r="G40" s="9">
        <f>E40/D40</f>
        <v>0.92079207920792083</v>
      </c>
    </row>
    <row r="41" spans="1:7" x14ac:dyDescent="0.25">
      <c r="A41" s="61"/>
      <c r="B41" s="56"/>
      <c r="C41" s="2" t="s">
        <v>42</v>
      </c>
      <c r="D41" s="4">
        <v>4682</v>
      </c>
      <c r="E41" s="4">
        <v>4438</v>
      </c>
      <c r="F41" s="4">
        <f>D41-E41</f>
        <v>244</v>
      </c>
      <c r="G41" s="9">
        <f>E41/D41</f>
        <v>0.94788551900897056</v>
      </c>
    </row>
    <row r="42" spans="1:7" x14ac:dyDescent="0.25">
      <c r="A42" s="61"/>
      <c r="B42" s="27" t="s">
        <v>9</v>
      </c>
      <c r="C42" s="2" t="s">
        <v>37</v>
      </c>
      <c r="D42" s="4">
        <v>752</v>
      </c>
      <c r="E42" s="4">
        <v>652</v>
      </c>
      <c r="F42" s="4">
        <f t="shared" ref="F42:F46" si="7">D42-E42</f>
        <v>100</v>
      </c>
      <c r="G42" s="9">
        <f t="shared" si="6"/>
        <v>0.86702127659574468</v>
      </c>
    </row>
    <row r="43" spans="1:7" x14ac:dyDescent="0.25">
      <c r="A43" s="61"/>
      <c r="B43" s="27" t="s">
        <v>10</v>
      </c>
      <c r="C43" s="2" t="s">
        <v>38</v>
      </c>
      <c r="D43" s="4">
        <v>18344</v>
      </c>
      <c r="E43" s="4">
        <v>8428</v>
      </c>
      <c r="F43" s="4">
        <f t="shared" si="7"/>
        <v>9916</v>
      </c>
      <c r="G43" s="9">
        <f t="shared" si="6"/>
        <v>0.45944177932839075</v>
      </c>
    </row>
    <row r="44" spans="1:7" x14ac:dyDescent="0.25">
      <c r="A44" s="61"/>
      <c r="B44" s="27" t="s">
        <v>1</v>
      </c>
      <c r="C44" s="2" t="s">
        <v>39</v>
      </c>
      <c r="D44" s="4">
        <v>1369</v>
      </c>
      <c r="E44" s="4">
        <v>825</v>
      </c>
      <c r="F44" s="4">
        <f t="shared" si="7"/>
        <v>544</v>
      </c>
      <c r="G44" s="9">
        <f t="shared" si="6"/>
        <v>0.60262965668371071</v>
      </c>
    </row>
    <row r="45" spans="1:7" x14ac:dyDescent="0.25">
      <c r="A45" s="61"/>
      <c r="B45" s="27" t="s">
        <v>7</v>
      </c>
      <c r="C45" s="2" t="s">
        <v>40</v>
      </c>
      <c r="D45" s="4">
        <v>860</v>
      </c>
      <c r="E45" s="4">
        <v>448</v>
      </c>
      <c r="F45" s="4">
        <f t="shared" si="7"/>
        <v>412</v>
      </c>
      <c r="G45" s="9">
        <f t="shared" si="6"/>
        <v>0.52093023255813953</v>
      </c>
    </row>
    <row r="46" spans="1:7" x14ac:dyDescent="0.25">
      <c r="A46" s="61"/>
      <c r="B46" s="27" t="s">
        <v>34</v>
      </c>
      <c r="C46" s="2" t="s">
        <v>41</v>
      </c>
      <c r="D46" s="4">
        <v>1181</v>
      </c>
      <c r="E46" s="4">
        <v>1156</v>
      </c>
      <c r="F46" s="4">
        <f t="shared" si="7"/>
        <v>25</v>
      </c>
      <c r="G46" s="9">
        <f t="shared" si="6"/>
        <v>0.97883149872988995</v>
      </c>
    </row>
    <row r="47" spans="1:7" ht="15.75" thickBot="1" x14ac:dyDescent="0.3">
      <c r="A47" s="62"/>
      <c r="B47" s="52" t="s">
        <v>0</v>
      </c>
      <c r="C47" s="53"/>
      <c r="D47" s="6">
        <f>SUM(D39:D46)</f>
        <v>29238</v>
      </c>
      <c r="E47" s="6">
        <f>SUM(E39:E46)</f>
        <v>17598</v>
      </c>
      <c r="F47" s="6">
        <f>SUM(F39:F46)</f>
        <v>11640</v>
      </c>
      <c r="G47" s="10">
        <f t="shared" ref="G47:G61" si="8">E47/D47</f>
        <v>0.60188795403242357</v>
      </c>
    </row>
    <row r="48" spans="1:7" x14ac:dyDescent="0.25">
      <c r="A48" s="57">
        <v>2020</v>
      </c>
      <c r="B48" s="24" t="s">
        <v>8</v>
      </c>
      <c r="C48" s="3" t="s">
        <v>50</v>
      </c>
      <c r="D48" s="5">
        <v>1352</v>
      </c>
      <c r="E48" s="5">
        <v>1345</v>
      </c>
      <c r="F48" s="5">
        <v>7</v>
      </c>
      <c r="G48" s="8">
        <f t="shared" si="8"/>
        <v>0.99482248520710059</v>
      </c>
    </row>
    <row r="49" spans="1:7" x14ac:dyDescent="0.25">
      <c r="A49" s="58"/>
      <c r="B49" s="25" t="s">
        <v>8</v>
      </c>
      <c r="C49" s="2" t="s">
        <v>43</v>
      </c>
      <c r="D49" s="4">
        <v>1715</v>
      </c>
      <c r="E49" s="4">
        <v>1209</v>
      </c>
      <c r="F49" s="4">
        <v>506</v>
      </c>
      <c r="G49" s="9">
        <f t="shared" si="8"/>
        <v>0.70495626822157431</v>
      </c>
    </row>
    <row r="50" spans="1:7" x14ac:dyDescent="0.25">
      <c r="A50" s="58"/>
      <c r="B50" s="25" t="s">
        <v>8</v>
      </c>
      <c r="C50" s="2" t="s">
        <v>44</v>
      </c>
      <c r="D50" s="4">
        <v>120</v>
      </c>
      <c r="E50" s="4">
        <v>104</v>
      </c>
      <c r="F50" s="4">
        <v>16</v>
      </c>
      <c r="G50" s="9">
        <f>E50/D50</f>
        <v>0.8666666666666667</v>
      </c>
    </row>
    <row r="51" spans="1:7" x14ac:dyDescent="0.25">
      <c r="A51" s="58"/>
      <c r="B51" s="25" t="s">
        <v>8</v>
      </c>
      <c r="C51" s="2" t="s">
        <v>51</v>
      </c>
      <c r="D51" s="4">
        <v>134</v>
      </c>
      <c r="E51" s="4">
        <v>133</v>
      </c>
      <c r="F51" s="4">
        <v>1</v>
      </c>
      <c r="G51" s="9">
        <f>E51/D51</f>
        <v>0.9925373134328358</v>
      </c>
    </row>
    <row r="52" spans="1:7" x14ac:dyDescent="0.25">
      <c r="A52" s="58"/>
      <c r="B52" s="25" t="s">
        <v>8</v>
      </c>
      <c r="C52" s="2" t="s">
        <v>45</v>
      </c>
      <c r="D52" s="4">
        <v>53</v>
      </c>
      <c r="E52" s="4">
        <v>48</v>
      </c>
      <c r="F52" s="4">
        <v>5</v>
      </c>
      <c r="G52" s="9">
        <f>E52/D52</f>
        <v>0.90566037735849059</v>
      </c>
    </row>
    <row r="53" spans="1:7" x14ac:dyDescent="0.25">
      <c r="A53" s="58"/>
      <c r="B53" s="25" t="s">
        <v>8</v>
      </c>
      <c r="C53" s="2" t="s">
        <v>42</v>
      </c>
      <c r="D53" s="4">
        <v>1243</v>
      </c>
      <c r="E53" s="4">
        <v>1155</v>
      </c>
      <c r="F53" s="4">
        <v>88</v>
      </c>
      <c r="G53" s="9">
        <f>E53/D53</f>
        <v>0.92920353982300885</v>
      </c>
    </row>
    <row r="54" spans="1:7" x14ac:dyDescent="0.25">
      <c r="A54" s="58"/>
      <c r="B54" s="25" t="s">
        <v>8</v>
      </c>
      <c r="C54" s="2" t="s">
        <v>46</v>
      </c>
      <c r="D54" s="4">
        <v>61</v>
      </c>
      <c r="E54" s="4">
        <v>52</v>
      </c>
      <c r="F54" s="4">
        <v>9</v>
      </c>
      <c r="G54" s="9">
        <f>E54/D54</f>
        <v>0.85245901639344257</v>
      </c>
    </row>
    <row r="55" spans="1:7" x14ac:dyDescent="0.25">
      <c r="A55" s="58"/>
      <c r="B55" s="25" t="s">
        <v>9</v>
      </c>
      <c r="C55" s="2" t="s">
        <v>52</v>
      </c>
      <c r="D55" s="4">
        <v>1407</v>
      </c>
      <c r="E55" s="4">
        <v>1398</v>
      </c>
      <c r="F55" s="4">
        <v>9</v>
      </c>
      <c r="G55" s="9">
        <f t="shared" si="8"/>
        <v>0.99360341151385922</v>
      </c>
    </row>
    <row r="56" spans="1:7" x14ac:dyDescent="0.25">
      <c r="A56" s="58"/>
      <c r="B56" s="25" t="s">
        <v>9</v>
      </c>
      <c r="C56" s="2" t="s">
        <v>47</v>
      </c>
      <c r="D56" s="4">
        <v>572</v>
      </c>
      <c r="E56" s="4">
        <v>457</v>
      </c>
      <c r="F56" s="4">
        <v>115</v>
      </c>
      <c r="G56" s="9">
        <f t="shared" si="8"/>
        <v>0.79895104895104896</v>
      </c>
    </row>
    <row r="57" spans="1:7" x14ac:dyDescent="0.25">
      <c r="A57" s="58"/>
      <c r="B57" s="25" t="s">
        <v>10</v>
      </c>
      <c r="C57" s="2" t="s">
        <v>70</v>
      </c>
      <c r="D57" s="4">
        <v>16515</v>
      </c>
      <c r="E57" s="4">
        <v>7476</v>
      </c>
      <c r="F57" s="4">
        <v>9039</v>
      </c>
      <c r="G57" s="9">
        <f t="shared" si="8"/>
        <v>0.45267938237965488</v>
      </c>
    </row>
    <row r="58" spans="1:7" x14ac:dyDescent="0.25">
      <c r="A58" s="58"/>
      <c r="B58" s="25" t="s">
        <v>7</v>
      </c>
      <c r="C58" s="2" t="s">
        <v>7</v>
      </c>
      <c r="D58" s="4">
        <v>670</v>
      </c>
      <c r="E58" s="4">
        <v>431</v>
      </c>
      <c r="F58" s="4">
        <v>239</v>
      </c>
      <c r="G58" s="9">
        <f t="shared" si="8"/>
        <v>0.64328358208955227</v>
      </c>
    </row>
    <row r="59" spans="1:7" x14ac:dyDescent="0.25">
      <c r="A59" s="58"/>
      <c r="B59" s="25" t="s">
        <v>1</v>
      </c>
      <c r="C59" s="2" t="s">
        <v>1</v>
      </c>
      <c r="D59" s="4">
        <v>1341</v>
      </c>
      <c r="E59" s="4">
        <v>620</v>
      </c>
      <c r="F59" s="4">
        <v>721</v>
      </c>
      <c r="G59" s="9">
        <f t="shared" si="8"/>
        <v>0.46234153616703955</v>
      </c>
    </row>
    <row r="60" spans="1:7" x14ac:dyDescent="0.25">
      <c r="A60" s="58"/>
      <c r="B60" s="25" t="s">
        <v>34</v>
      </c>
      <c r="C60" s="2" t="s">
        <v>34</v>
      </c>
      <c r="D60" s="4">
        <v>676</v>
      </c>
      <c r="E60" s="4">
        <v>620</v>
      </c>
      <c r="F60" s="4">
        <v>56</v>
      </c>
      <c r="G60" s="9">
        <f t="shared" si="8"/>
        <v>0.91715976331360949</v>
      </c>
    </row>
    <row r="61" spans="1:7" ht="15.75" thickBot="1" x14ac:dyDescent="0.3">
      <c r="A61" s="59"/>
      <c r="B61" s="52" t="s">
        <v>0</v>
      </c>
      <c r="C61" s="53"/>
      <c r="D61" s="6">
        <f>SUM(D48:D60)</f>
        <v>25859</v>
      </c>
      <c r="E61" s="6">
        <f>SUM(E48:E60)</f>
        <v>15048</v>
      </c>
      <c r="F61" s="6">
        <f>SUM(F48:F60)</f>
        <v>10811</v>
      </c>
      <c r="G61" s="10">
        <f t="shared" si="8"/>
        <v>0.58192505510653936</v>
      </c>
    </row>
  </sheetData>
  <mergeCells count="19">
    <mergeCell ref="A1:G1"/>
    <mergeCell ref="A3:A11"/>
    <mergeCell ref="A12:A20"/>
    <mergeCell ref="A21:A29"/>
    <mergeCell ref="A30:A38"/>
    <mergeCell ref="B3:B5"/>
    <mergeCell ref="B11:C11"/>
    <mergeCell ref="B12:B14"/>
    <mergeCell ref="B20:C20"/>
    <mergeCell ref="B21:B23"/>
    <mergeCell ref="B29:C29"/>
    <mergeCell ref="B38:C38"/>
    <mergeCell ref="G2:G3"/>
    <mergeCell ref="B30:B32"/>
    <mergeCell ref="B47:C47"/>
    <mergeCell ref="B39:B41"/>
    <mergeCell ref="A48:A61"/>
    <mergeCell ref="B61:C61"/>
    <mergeCell ref="A39:A47"/>
  </mergeCells>
  <pageMargins left="0.7" right="0.7" top="0.75" bottom="0.75" header="0.3" footer="0.3"/>
  <pageSetup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85" zoomScaleNormal="85" workbookViewId="0">
      <selection activeCell="C22" sqref="C22"/>
    </sheetView>
  </sheetViews>
  <sheetFormatPr defaultRowHeight="15" x14ac:dyDescent="0.25"/>
  <cols>
    <col min="2" max="2" width="12.5703125" bestFit="1" customWidth="1"/>
    <col min="3" max="3" width="35.42578125" bestFit="1" customWidth="1"/>
    <col min="4" max="4" width="20.5703125" customWidth="1"/>
    <col min="5" max="5" width="17.5703125" customWidth="1"/>
    <col min="6" max="6" width="20.28515625" customWidth="1"/>
    <col min="9" max="9" width="14.7109375" customWidth="1"/>
    <col min="10" max="10" width="14.85546875" customWidth="1"/>
    <col min="11" max="11" width="14.28515625" customWidth="1"/>
    <col min="12" max="12" width="17.7109375" customWidth="1"/>
    <col min="13" max="13" width="15.85546875" customWidth="1"/>
    <col min="14" max="14" width="14.7109375" customWidth="1"/>
    <col min="16" max="16" width="18.42578125" customWidth="1"/>
    <col min="17" max="17" width="20.28515625" bestFit="1" customWidth="1"/>
  </cols>
  <sheetData>
    <row r="1" spans="1:17" thickBot="1" x14ac:dyDescent="0.35">
      <c r="A1" s="67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</row>
    <row r="2" spans="1:17" x14ac:dyDescent="0.25">
      <c r="A2" s="81" t="s">
        <v>2</v>
      </c>
      <c r="B2" s="73" t="s">
        <v>12</v>
      </c>
      <c r="C2" s="73" t="s">
        <v>16</v>
      </c>
      <c r="D2" s="73" t="s">
        <v>58</v>
      </c>
      <c r="E2" s="73" t="s">
        <v>59</v>
      </c>
      <c r="F2" s="73" t="s">
        <v>60</v>
      </c>
      <c r="G2" s="76" t="s">
        <v>25</v>
      </c>
      <c r="H2" s="76"/>
      <c r="I2" s="76"/>
      <c r="J2" s="76"/>
      <c r="K2" s="76"/>
      <c r="L2" s="76"/>
      <c r="M2" s="76"/>
      <c r="N2" s="76"/>
      <c r="O2" s="76"/>
      <c r="P2" s="76"/>
      <c r="Q2" s="78" t="s">
        <v>61</v>
      </c>
    </row>
    <row r="3" spans="1:17" x14ac:dyDescent="0.25">
      <c r="A3" s="82"/>
      <c r="B3" s="74"/>
      <c r="C3" s="74"/>
      <c r="D3" s="74"/>
      <c r="E3" s="74"/>
      <c r="F3" s="74"/>
      <c r="G3" s="74" t="s">
        <v>17</v>
      </c>
      <c r="H3" s="77" t="s">
        <v>26</v>
      </c>
      <c r="I3" s="77"/>
      <c r="J3" s="77"/>
      <c r="K3" s="77"/>
      <c r="L3" s="77"/>
      <c r="M3" s="77"/>
      <c r="N3" s="77"/>
      <c r="O3" s="77"/>
      <c r="P3" s="74" t="s">
        <v>24</v>
      </c>
      <c r="Q3" s="79"/>
    </row>
    <row r="4" spans="1:17" x14ac:dyDescent="0.25">
      <c r="A4" s="82"/>
      <c r="B4" s="74"/>
      <c r="C4" s="74"/>
      <c r="D4" s="74"/>
      <c r="E4" s="74"/>
      <c r="F4" s="74"/>
      <c r="G4" s="74"/>
      <c r="H4" s="74" t="s">
        <v>18</v>
      </c>
      <c r="I4" s="74" t="s">
        <v>27</v>
      </c>
      <c r="J4" s="74"/>
      <c r="K4" s="74"/>
      <c r="L4" s="74" t="s">
        <v>29</v>
      </c>
      <c r="M4" s="74"/>
      <c r="N4" s="74"/>
      <c r="O4" s="74"/>
      <c r="P4" s="74"/>
      <c r="Q4" s="79"/>
    </row>
    <row r="5" spans="1:17" s="31" customFormat="1" ht="90.75" thickBot="1" x14ac:dyDescent="0.3">
      <c r="A5" s="83"/>
      <c r="B5" s="75"/>
      <c r="C5" s="75"/>
      <c r="D5" s="75"/>
      <c r="E5" s="75"/>
      <c r="F5" s="75"/>
      <c r="G5" s="75"/>
      <c r="H5" s="75"/>
      <c r="I5" s="39" t="s">
        <v>19</v>
      </c>
      <c r="J5" s="39" t="s">
        <v>20</v>
      </c>
      <c r="K5" s="39" t="s">
        <v>21</v>
      </c>
      <c r="L5" s="39" t="s">
        <v>22</v>
      </c>
      <c r="M5" s="39" t="s">
        <v>68</v>
      </c>
      <c r="N5" s="39" t="s">
        <v>69</v>
      </c>
      <c r="O5" s="39" t="s">
        <v>23</v>
      </c>
      <c r="P5" s="75"/>
      <c r="Q5" s="80"/>
    </row>
    <row r="6" spans="1:17" x14ac:dyDescent="0.25">
      <c r="A6" s="70">
        <v>2015</v>
      </c>
      <c r="B6" s="34" t="s">
        <v>13</v>
      </c>
      <c r="C6" s="34" t="s">
        <v>56</v>
      </c>
      <c r="D6" s="34">
        <v>670</v>
      </c>
      <c r="E6" s="34">
        <v>1638</v>
      </c>
      <c r="F6" s="34">
        <v>2308</v>
      </c>
      <c r="G6" s="34">
        <v>54</v>
      </c>
      <c r="H6" s="34">
        <v>1149</v>
      </c>
      <c r="I6" s="34">
        <v>17</v>
      </c>
      <c r="J6" s="34">
        <v>6</v>
      </c>
      <c r="K6" s="34">
        <v>2</v>
      </c>
      <c r="L6" s="34">
        <v>113</v>
      </c>
      <c r="M6" s="34">
        <v>116</v>
      </c>
      <c r="N6" s="34">
        <v>113</v>
      </c>
      <c r="O6" s="34">
        <v>121</v>
      </c>
      <c r="P6" s="34">
        <v>1691</v>
      </c>
      <c r="Q6" s="35">
        <v>617</v>
      </c>
    </row>
    <row r="7" spans="1:17" x14ac:dyDescent="0.25">
      <c r="A7" s="71"/>
      <c r="B7" s="32" t="s">
        <v>14</v>
      </c>
      <c r="C7" s="32" t="s">
        <v>57</v>
      </c>
      <c r="D7" s="32">
        <v>214</v>
      </c>
      <c r="E7" s="32">
        <v>637</v>
      </c>
      <c r="F7" s="32">
        <v>851</v>
      </c>
      <c r="G7" s="32">
        <v>9</v>
      </c>
      <c r="H7" s="32">
        <v>394</v>
      </c>
      <c r="I7" s="32">
        <v>120</v>
      </c>
      <c r="J7" s="32">
        <v>1</v>
      </c>
      <c r="K7" s="32">
        <v>0</v>
      </c>
      <c r="L7" s="32">
        <v>4</v>
      </c>
      <c r="M7" s="32">
        <v>44</v>
      </c>
      <c r="N7" s="32">
        <v>75</v>
      </c>
      <c r="O7" s="32">
        <v>31</v>
      </c>
      <c r="P7" s="32">
        <v>678</v>
      </c>
      <c r="Q7" s="36">
        <v>173</v>
      </c>
    </row>
    <row r="8" spans="1:17" ht="15.75" thickBot="1" x14ac:dyDescent="0.3">
      <c r="A8" s="72"/>
      <c r="B8" s="37" t="s">
        <v>15</v>
      </c>
      <c r="C8" s="37" t="s">
        <v>55</v>
      </c>
      <c r="D8" s="37">
        <v>5</v>
      </c>
      <c r="E8" s="37">
        <v>66</v>
      </c>
      <c r="F8" s="37">
        <v>71</v>
      </c>
      <c r="G8" s="37">
        <v>0</v>
      </c>
      <c r="H8" s="37">
        <v>55</v>
      </c>
      <c r="I8" s="37">
        <v>3</v>
      </c>
      <c r="J8" s="37">
        <v>0</v>
      </c>
      <c r="K8" s="37">
        <v>0</v>
      </c>
      <c r="L8" s="37">
        <v>0</v>
      </c>
      <c r="M8" s="37">
        <v>1</v>
      </c>
      <c r="N8" s="37">
        <v>4</v>
      </c>
      <c r="O8" s="37">
        <v>1</v>
      </c>
      <c r="P8" s="37">
        <v>64</v>
      </c>
      <c r="Q8" s="38">
        <v>7</v>
      </c>
    </row>
    <row r="9" spans="1:17" x14ac:dyDescent="0.25">
      <c r="A9" s="70">
        <v>2016</v>
      </c>
      <c r="B9" s="34" t="s">
        <v>13</v>
      </c>
      <c r="C9" s="34" t="s">
        <v>56</v>
      </c>
      <c r="D9" s="34">
        <v>617</v>
      </c>
      <c r="E9" s="34">
        <v>1626</v>
      </c>
      <c r="F9" s="34">
        <v>2243</v>
      </c>
      <c r="G9" s="34">
        <v>67</v>
      </c>
      <c r="H9" s="34">
        <v>1049</v>
      </c>
      <c r="I9" s="34">
        <v>24</v>
      </c>
      <c r="J9" s="34">
        <v>95</v>
      </c>
      <c r="K9" s="34">
        <v>4</v>
      </c>
      <c r="L9" s="34">
        <v>101</v>
      </c>
      <c r="M9" s="34">
        <v>154</v>
      </c>
      <c r="N9" s="34">
        <v>83</v>
      </c>
      <c r="O9" s="34">
        <v>58</v>
      </c>
      <c r="P9" s="34">
        <v>1568</v>
      </c>
      <c r="Q9" s="35">
        <v>675</v>
      </c>
    </row>
    <row r="10" spans="1:17" x14ac:dyDescent="0.25">
      <c r="A10" s="71"/>
      <c r="B10" s="32" t="s">
        <v>14</v>
      </c>
      <c r="C10" s="32" t="s">
        <v>57</v>
      </c>
      <c r="D10" s="32">
        <v>173</v>
      </c>
      <c r="E10" s="32">
        <v>744</v>
      </c>
      <c r="F10" s="32">
        <v>917</v>
      </c>
      <c r="G10" s="32">
        <v>20</v>
      </c>
      <c r="H10" s="32">
        <v>442</v>
      </c>
      <c r="I10" s="32">
        <v>85</v>
      </c>
      <c r="J10" s="32">
        <v>10</v>
      </c>
      <c r="K10" s="32">
        <v>0</v>
      </c>
      <c r="L10" s="32">
        <v>12</v>
      </c>
      <c r="M10" s="32">
        <v>35</v>
      </c>
      <c r="N10" s="32">
        <v>105</v>
      </c>
      <c r="O10" s="32">
        <v>18</v>
      </c>
      <c r="P10" s="32">
        <v>707</v>
      </c>
      <c r="Q10" s="36">
        <v>210</v>
      </c>
    </row>
    <row r="11" spans="1:17" ht="15.75" thickBot="1" x14ac:dyDescent="0.3">
      <c r="A11" s="72"/>
      <c r="B11" s="37" t="s">
        <v>15</v>
      </c>
      <c r="C11" s="37" t="s">
        <v>55</v>
      </c>
      <c r="D11" s="37">
        <v>7</v>
      </c>
      <c r="E11" s="37">
        <v>77</v>
      </c>
      <c r="F11" s="37">
        <v>84</v>
      </c>
      <c r="G11" s="37">
        <v>1</v>
      </c>
      <c r="H11" s="37">
        <v>62</v>
      </c>
      <c r="I11" s="37">
        <v>10</v>
      </c>
      <c r="J11" s="37">
        <v>2</v>
      </c>
      <c r="K11" s="37">
        <v>0</v>
      </c>
      <c r="L11" s="37">
        <v>0</v>
      </c>
      <c r="M11" s="37">
        <v>2</v>
      </c>
      <c r="N11" s="37">
        <v>2</v>
      </c>
      <c r="O11" s="37">
        <v>3</v>
      </c>
      <c r="P11" s="37">
        <v>81</v>
      </c>
      <c r="Q11" s="38">
        <v>3</v>
      </c>
    </row>
    <row r="12" spans="1:17" x14ac:dyDescent="0.25">
      <c r="A12" s="70">
        <v>2017</v>
      </c>
      <c r="B12" s="34" t="s">
        <v>13</v>
      </c>
      <c r="C12" s="34" t="s">
        <v>56</v>
      </c>
      <c r="D12" s="34">
        <v>608</v>
      </c>
      <c r="E12" s="34">
        <v>1373</v>
      </c>
      <c r="F12" s="34">
        <v>1981</v>
      </c>
      <c r="G12" s="34">
        <v>60</v>
      </c>
      <c r="H12" s="34">
        <v>1037</v>
      </c>
      <c r="I12" s="34">
        <v>38</v>
      </c>
      <c r="J12" s="34">
        <v>174</v>
      </c>
      <c r="K12" s="34">
        <v>3</v>
      </c>
      <c r="L12" s="34">
        <v>0</v>
      </c>
      <c r="M12" s="34">
        <v>97</v>
      </c>
      <c r="N12" s="34">
        <v>84</v>
      </c>
      <c r="O12" s="34">
        <v>109</v>
      </c>
      <c r="P12" s="34">
        <v>1602</v>
      </c>
      <c r="Q12" s="35">
        <v>379</v>
      </c>
    </row>
    <row r="13" spans="1:17" x14ac:dyDescent="0.25">
      <c r="A13" s="71"/>
      <c r="B13" s="32" t="s">
        <v>14</v>
      </c>
      <c r="C13" s="32" t="s">
        <v>57</v>
      </c>
      <c r="D13" s="32">
        <v>190</v>
      </c>
      <c r="E13" s="32">
        <v>591</v>
      </c>
      <c r="F13" s="32">
        <v>781</v>
      </c>
      <c r="G13" s="32">
        <v>18</v>
      </c>
      <c r="H13" s="32">
        <v>434</v>
      </c>
      <c r="I13" s="32">
        <v>107</v>
      </c>
      <c r="J13" s="32">
        <v>6</v>
      </c>
      <c r="K13" s="32">
        <v>3</v>
      </c>
      <c r="L13" s="32">
        <v>0</v>
      </c>
      <c r="M13" s="32">
        <v>31</v>
      </c>
      <c r="N13" s="32">
        <v>85</v>
      </c>
      <c r="O13" s="32">
        <v>18</v>
      </c>
      <c r="P13" s="32">
        <v>702</v>
      </c>
      <c r="Q13" s="36">
        <v>79</v>
      </c>
    </row>
    <row r="14" spans="1:17" ht="15.75" thickBot="1" x14ac:dyDescent="0.3">
      <c r="A14" s="72"/>
      <c r="B14" s="37" t="s">
        <v>15</v>
      </c>
      <c r="C14" s="37" t="s">
        <v>55</v>
      </c>
      <c r="D14" s="37">
        <v>2</v>
      </c>
      <c r="E14" s="37">
        <v>75</v>
      </c>
      <c r="F14" s="37">
        <v>77</v>
      </c>
      <c r="G14" s="37">
        <v>0</v>
      </c>
      <c r="H14" s="37">
        <v>65</v>
      </c>
      <c r="I14" s="37">
        <v>1</v>
      </c>
      <c r="J14" s="37">
        <v>2</v>
      </c>
      <c r="K14" s="37">
        <v>2</v>
      </c>
      <c r="L14" s="37">
        <v>1</v>
      </c>
      <c r="M14" s="37">
        <v>3</v>
      </c>
      <c r="N14" s="37">
        <v>0</v>
      </c>
      <c r="O14" s="37">
        <v>0</v>
      </c>
      <c r="P14" s="37">
        <v>74</v>
      </c>
      <c r="Q14" s="38">
        <v>3</v>
      </c>
    </row>
    <row r="15" spans="1:17" x14ac:dyDescent="0.25">
      <c r="A15" s="70">
        <v>2018</v>
      </c>
      <c r="B15" s="34" t="s">
        <v>13</v>
      </c>
      <c r="C15" s="34" t="s">
        <v>56</v>
      </c>
      <c r="D15" s="34">
        <v>379</v>
      </c>
      <c r="E15" s="34">
        <v>1356</v>
      </c>
      <c r="F15" s="34">
        <v>1735</v>
      </c>
      <c r="G15" s="34">
        <v>78</v>
      </c>
      <c r="H15" s="34">
        <v>976</v>
      </c>
      <c r="I15" s="34">
        <v>1</v>
      </c>
      <c r="J15" s="34">
        <v>186</v>
      </c>
      <c r="K15" s="34">
        <v>0</v>
      </c>
      <c r="L15" s="34">
        <v>0</v>
      </c>
      <c r="M15" s="34">
        <v>51</v>
      </c>
      <c r="N15" s="34">
        <v>75</v>
      </c>
      <c r="O15" s="34">
        <v>76</v>
      </c>
      <c r="P15" s="34">
        <v>1443</v>
      </c>
      <c r="Q15" s="35">
        <v>292</v>
      </c>
    </row>
    <row r="16" spans="1:17" x14ac:dyDescent="0.25">
      <c r="A16" s="71"/>
      <c r="B16" s="32" t="s">
        <v>14</v>
      </c>
      <c r="C16" s="32" t="s">
        <v>57</v>
      </c>
      <c r="D16" s="32">
        <v>79</v>
      </c>
      <c r="E16" s="32">
        <v>636</v>
      </c>
      <c r="F16" s="32">
        <v>715</v>
      </c>
      <c r="G16" s="32">
        <v>29</v>
      </c>
      <c r="H16" s="32">
        <v>367</v>
      </c>
      <c r="I16" s="32">
        <v>20</v>
      </c>
      <c r="J16" s="32">
        <v>86</v>
      </c>
      <c r="K16" s="32">
        <v>0</v>
      </c>
      <c r="L16" s="32">
        <v>0</v>
      </c>
      <c r="M16" s="32">
        <v>18</v>
      </c>
      <c r="N16" s="32">
        <v>75</v>
      </c>
      <c r="O16" s="32">
        <v>28</v>
      </c>
      <c r="P16" s="32">
        <v>623</v>
      </c>
      <c r="Q16" s="36">
        <v>92</v>
      </c>
    </row>
    <row r="17" spans="1:17" ht="15.75" thickBot="1" x14ac:dyDescent="0.3">
      <c r="A17" s="72"/>
      <c r="B17" s="37" t="s">
        <v>15</v>
      </c>
      <c r="C17" s="37" t="s">
        <v>55</v>
      </c>
      <c r="D17" s="37">
        <v>3</v>
      </c>
      <c r="E17" s="37">
        <v>93</v>
      </c>
      <c r="F17" s="37">
        <v>96</v>
      </c>
      <c r="G17" s="37">
        <v>0</v>
      </c>
      <c r="H17" s="37">
        <v>81</v>
      </c>
      <c r="I17" s="37">
        <v>1</v>
      </c>
      <c r="J17" s="37">
        <v>0</v>
      </c>
      <c r="K17" s="37">
        <v>0</v>
      </c>
      <c r="L17" s="37">
        <v>1</v>
      </c>
      <c r="M17" s="37">
        <v>8</v>
      </c>
      <c r="N17" s="37">
        <v>0</v>
      </c>
      <c r="O17" s="37">
        <v>2</v>
      </c>
      <c r="P17" s="37">
        <v>93</v>
      </c>
      <c r="Q17" s="38">
        <v>3</v>
      </c>
    </row>
    <row r="18" spans="1:17" x14ac:dyDescent="0.25">
      <c r="A18" s="70">
        <v>2019</v>
      </c>
      <c r="B18" s="34" t="s">
        <v>13</v>
      </c>
      <c r="C18" s="34" t="s">
        <v>56</v>
      </c>
      <c r="D18" s="34">
        <v>292</v>
      </c>
      <c r="E18" s="34">
        <v>1657</v>
      </c>
      <c r="F18" s="34">
        <v>1949</v>
      </c>
      <c r="G18" s="34">
        <v>61</v>
      </c>
      <c r="H18" s="34">
        <v>977</v>
      </c>
      <c r="I18" s="34">
        <v>12</v>
      </c>
      <c r="J18" s="34">
        <v>294</v>
      </c>
      <c r="K18" s="34">
        <v>1</v>
      </c>
      <c r="L18" s="34">
        <v>0</v>
      </c>
      <c r="M18" s="34">
        <v>47</v>
      </c>
      <c r="N18" s="34">
        <v>107</v>
      </c>
      <c r="O18" s="34">
        <v>59</v>
      </c>
      <c r="P18" s="34">
        <v>1558</v>
      </c>
      <c r="Q18" s="35">
        <v>391</v>
      </c>
    </row>
    <row r="19" spans="1:17" x14ac:dyDescent="0.25">
      <c r="A19" s="71"/>
      <c r="B19" s="32" t="s">
        <v>14</v>
      </c>
      <c r="C19" s="32" t="s">
        <v>57</v>
      </c>
      <c r="D19" s="32">
        <v>92</v>
      </c>
      <c r="E19" s="32">
        <v>660</v>
      </c>
      <c r="F19" s="32">
        <v>752</v>
      </c>
      <c r="G19" s="32">
        <v>14</v>
      </c>
      <c r="H19" s="32">
        <v>382</v>
      </c>
      <c r="I19" s="32">
        <v>0</v>
      </c>
      <c r="J19" s="32">
        <v>147</v>
      </c>
      <c r="K19" s="32">
        <v>0</v>
      </c>
      <c r="L19" s="32">
        <v>0</v>
      </c>
      <c r="M19" s="32">
        <v>41</v>
      </c>
      <c r="N19" s="32">
        <v>44</v>
      </c>
      <c r="O19" s="32">
        <v>24</v>
      </c>
      <c r="P19" s="32">
        <v>652</v>
      </c>
      <c r="Q19" s="36">
        <v>100</v>
      </c>
    </row>
    <row r="20" spans="1:17" ht="15.75" thickBot="1" x14ac:dyDescent="0.3">
      <c r="A20" s="72"/>
      <c r="B20" s="37" t="s">
        <v>15</v>
      </c>
      <c r="C20" s="37" t="s">
        <v>55</v>
      </c>
      <c r="D20" s="37">
        <v>3</v>
      </c>
      <c r="E20" s="37">
        <v>98</v>
      </c>
      <c r="F20" s="37">
        <v>101</v>
      </c>
      <c r="G20" s="37">
        <v>2</v>
      </c>
      <c r="H20" s="37">
        <v>80</v>
      </c>
      <c r="I20" s="37">
        <v>2</v>
      </c>
      <c r="J20" s="37">
        <v>4</v>
      </c>
      <c r="K20" s="37">
        <v>2</v>
      </c>
      <c r="L20" s="37">
        <v>1</v>
      </c>
      <c r="M20" s="37">
        <v>1</v>
      </c>
      <c r="N20" s="37">
        <v>0</v>
      </c>
      <c r="O20" s="37">
        <v>1</v>
      </c>
      <c r="P20" s="37">
        <v>93</v>
      </c>
      <c r="Q20" s="38">
        <v>8</v>
      </c>
    </row>
  </sheetData>
  <mergeCells count="20">
    <mergeCell ref="A15:A17"/>
    <mergeCell ref="A18:A20"/>
    <mergeCell ref="A12:A14"/>
    <mergeCell ref="Q2:Q5"/>
    <mergeCell ref="A2:A5"/>
    <mergeCell ref="A1:Q1"/>
    <mergeCell ref="A6:A8"/>
    <mergeCell ref="A9:A11"/>
    <mergeCell ref="E2:E5"/>
    <mergeCell ref="D2:D5"/>
    <mergeCell ref="C2:C5"/>
    <mergeCell ref="B2:B5"/>
    <mergeCell ref="G2:P2"/>
    <mergeCell ref="G3:G5"/>
    <mergeCell ref="H4:H5"/>
    <mergeCell ref="H3:O3"/>
    <mergeCell ref="P3:P5"/>
    <mergeCell ref="I4:K4"/>
    <mergeCell ref="L4:O4"/>
    <mergeCell ref="F2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4" workbookViewId="0">
      <selection activeCell="C21" sqref="C21"/>
    </sheetView>
  </sheetViews>
  <sheetFormatPr defaultRowHeight="15" x14ac:dyDescent="0.25"/>
  <cols>
    <col min="2" max="2" width="12.5703125" bestFit="1" customWidth="1"/>
    <col min="3" max="3" width="25.42578125" customWidth="1"/>
    <col min="4" max="4" width="20.5703125" customWidth="1"/>
    <col min="5" max="5" width="17.5703125" customWidth="1"/>
    <col min="6" max="6" width="20.28515625" customWidth="1"/>
    <col min="9" max="9" width="14.7109375" customWidth="1"/>
    <col min="10" max="10" width="14.85546875" customWidth="1"/>
    <col min="11" max="11" width="14.28515625" customWidth="1"/>
    <col min="12" max="12" width="17.7109375" customWidth="1"/>
    <col min="13" max="13" width="15.85546875" customWidth="1"/>
    <col min="14" max="14" width="18.42578125" customWidth="1"/>
    <col min="15" max="15" width="20.28515625" bestFit="1" customWidth="1"/>
  </cols>
  <sheetData>
    <row r="1" spans="1:15" thickBot="1" x14ac:dyDescent="0.35">
      <c r="A1" s="63" t="s">
        <v>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x14ac:dyDescent="0.25">
      <c r="A2" s="81" t="s">
        <v>2</v>
      </c>
      <c r="B2" s="73" t="s">
        <v>12</v>
      </c>
      <c r="C2" s="73" t="s">
        <v>16</v>
      </c>
      <c r="D2" s="73" t="s">
        <v>58</v>
      </c>
      <c r="E2" s="73" t="s">
        <v>59</v>
      </c>
      <c r="F2" s="73" t="s">
        <v>60</v>
      </c>
      <c r="G2" s="76" t="s">
        <v>25</v>
      </c>
      <c r="H2" s="76"/>
      <c r="I2" s="76"/>
      <c r="J2" s="76"/>
      <c r="K2" s="76"/>
      <c r="L2" s="76"/>
      <c r="M2" s="76"/>
      <c r="N2" s="76"/>
      <c r="O2" s="78" t="s">
        <v>61</v>
      </c>
    </row>
    <row r="3" spans="1:15" x14ac:dyDescent="0.25">
      <c r="A3" s="82"/>
      <c r="B3" s="74"/>
      <c r="C3" s="74"/>
      <c r="D3" s="74"/>
      <c r="E3" s="74"/>
      <c r="F3" s="74"/>
      <c r="G3" s="74" t="s">
        <v>17</v>
      </c>
      <c r="H3" s="77" t="s">
        <v>26</v>
      </c>
      <c r="I3" s="77"/>
      <c r="J3" s="77"/>
      <c r="K3" s="77"/>
      <c r="L3" s="77"/>
      <c r="M3" s="77"/>
      <c r="N3" s="74" t="s">
        <v>24</v>
      </c>
      <c r="O3" s="79"/>
    </row>
    <row r="4" spans="1:15" x14ac:dyDescent="0.25">
      <c r="A4" s="82"/>
      <c r="B4" s="74"/>
      <c r="C4" s="74"/>
      <c r="D4" s="74"/>
      <c r="E4" s="74"/>
      <c r="F4" s="74"/>
      <c r="G4" s="74"/>
      <c r="H4" s="74" t="s">
        <v>18</v>
      </c>
      <c r="I4" s="74" t="s">
        <v>27</v>
      </c>
      <c r="J4" s="74"/>
      <c r="K4" s="74"/>
      <c r="L4" s="74" t="s">
        <v>29</v>
      </c>
      <c r="M4" s="74" t="s">
        <v>64</v>
      </c>
      <c r="N4" s="74"/>
      <c r="O4" s="79"/>
    </row>
    <row r="5" spans="1:15" s="31" customFormat="1" ht="90.75" thickBot="1" x14ac:dyDescent="0.3">
      <c r="A5" s="87"/>
      <c r="B5" s="89"/>
      <c r="C5" s="89"/>
      <c r="D5" s="89"/>
      <c r="E5" s="89"/>
      <c r="F5" s="89"/>
      <c r="G5" s="89"/>
      <c r="H5" s="89"/>
      <c r="I5" s="33" t="s">
        <v>30</v>
      </c>
      <c r="J5" s="33" t="s">
        <v>63</v>
      </c>
      <c r="K5" s="33" t="s">
        <v>21</v>
      </c>
      <c r="L5" s="89"/>
      <c r="M5" s="89"/>
      <c r="N5" s="89"/>
      <c r="O5" s="88"/>
    </row>
    <row r="6" spans="1:15" x14ac:dyDescent="0.25">
      <c r="A6" s="84">
        <v>2015</v>
      </c>
      <c r="B6" s="34" t="s">
        <v>10</v>
      </c>
      <c r="C6" s="34" t="s">
        <v>65</v>
      </c>
      <c r="D6" s="34">
        <v>6787</v>
      </c>
      <c r="E6" s="34">
        <v>5088</v>
      </c>
      <c r="F6" s="34">
        <v>11875</v>
      </c>
      <c r="G6" s="34">
        <v>96</v>
      </c>
      <c r="H6" s="34">
        <v>2008</v>
      </c>
      <c r="I6" s="34">
        <v>92</v>
      </c>
      <c r="J6" s="34">
        <v>961</v>
      </c>
      <c r="K6" s="34">
        <v>48</v>
      </c>
      <c r="L6" s="34">
        <v>191</v>
      </c>
      <c r="M6" s="34">
        <v>148</v>
      </c>
      <c r="N6" s="34">
        <v>3544</v>
      </c>
      <c r="O6" s="35">
        <v>8331</v>
      </c>
    </row>
    <row r="7" spans="1:15" x14ac:dyDescent="0.25">
      <c r="A7" s="85"/>
      <c r="B7" s="32" t="s">
        <v>7</v>
      </c>
      <c r="C7" s="32" t="s">
        <v>66</v>
      </c>
      <c r="D7" s="32">
        <v>195</v>
      </c>
      <c r="E7" s="32">
        <v>209</v>
      </c>
      <c r="F7" s="32">
        <v>404</v>
      </c>
      <c r="G7" s="32">
        <v>26</v>
      </c>
      <c r="H7" s="32">
        <v>172</v>
      </c>
      <c r="I7" s="32">
        <v>8</v>
      </c>
      <c r="J7" s="32">
        <v>64</v>
      </c>
      <c r="K7" s="32">
        <v>2</v>
      </c>
      <c r="L7" s="32">
        <v>12</v>
      </c>
      <c r="M7" s="32">
        <v>14</v>
      </c>
      <c r="N7" s="32">
        <v>298</v>
      </c>
      <c r="O7" s="36">
        <v>106</v>
      </c>
    </row>
    <row r="8" spans="1:15" ht="15.75" thickBot="1" x14ac:dyDescent="0.3">
      <c r="A8" s="86"/>
      <c r="B8" s="37" t="s">
        <v>1</v>
      </c>
      <c r="C8" s="37" t="s">
        <v>67</v>
      </c>
      <c r="D8" s="37">
        <v>389</v>
      </c>
      <c r="E8" s="37">
        <v>343</v>
      </c>
      <c r="F8" s="37">
        <v>732</v>
      </c>
      <c r="G8" s="37">
        <v>6</v>
      </c>
      <c r="H8" s="37">
        <v>341</v>
      </c>
      <c r="I8" s="37">
        <v>34</v>
      </c>
      <c r="J8" s="37">
        <v>6</v>
      </c>
      <c r="K8" s="37">
        <v>5</v>
      </c>
      <c r="L8" s="37">
        <v>2</v>
      </c>
      <c r="M8" s="37">
        <v>14</v>
      </c>
      <c r="N8" s="37">
        <v>408</v>
      </c>
      <c r="O8" s="38">
        <v>324</v>
      </c>
    </row>
    <row r="9" spans="1:15" x14ac:dyDescent="0.25">
      <c r="A9" s="84">
        <v>2016</v>
      </c>
      <c r="B9" s="34" t="s">
        <v>10</v>
      </c>
      <c r="C9" s="34" t="s">
        <v>65</v>
      </c>
      <c r="D9" s="34">
        <v>8331</v>
      </c>
      <c r="E9" s="34">
        <v>5085</v>
      </c>
      <c r="F9" s="34">
        <v>13416</v>
      </c>
      <c r="G9" s="34">
        <v>113</v>
      </c>
      <c r="H9" s="34">
        <v>1825</v>
      </c>
      <c r="I9" s="34">
        <v>36</v>
      </c>
      <c r="J9" s="34">
        <v>598</v>
      </c>
      <c r="K9" s="34">
        <v>408</v>
      </c>
      <c r="L9" s="34">
        <v>292</v>
      </c>
      <c r="M9" s="34">
        <v>282</v>
      </c>
      <c r="N9" s="34">
        <v>3554</v>
      </c>
      <c r="O9" s="35">
        <v>9862</v>
      </c>
    </row>
    <row r="10" spans="1:15" x14ac:dyDescent="0.25">
      <c r="A10" s="85"/>
      <c r="B10" s="32" t="s">
        <v>7</v>
      </c>
      <c r="C10" s="32" t="s">
        <v>66</v>
      </c>
      <c r="D10" s="32">
        <v>106</v>
      </c>
      <c r="E10" s="32">
        <v>338</v>
      </c>
      <c r="F10" s="32">
        <v>444</v>
      </c>
      <c r="G10" s="32">
        <v>7</v>
      </c>
      <c r="H10" s="32">
        <v>92</v>
      </c>
      <c r="I10" s="32">
        <v>4</v>
      </c>
      <c r="J10" s="32">
        <v>52</v>
      </c>
      <c r="K10" s="32">
        <v>0</v>
      </c>
      <c r="L10" s="32">
        <v>5</v>
      </c>
      <c r="M10" s="32">
        <v>37</v>
      </c>
      <c r="N10" s="32">
        <v>197</v>
      </c>
      <c r="O10" s="36">
        <v>247</v>
      </c>
    </row>
    <row r="11" spans="1:15" ht="15.75" thickBot="1" x14ac:dyDescent="0.3">
      <c r="A11" s="86"/>
      <c r="B11" s="37" t="s">
        <v>1</v>
      </c>
      <c r="C11" s="37" t="s">
        <v>67</v>
      </c>
      <c r="D11" s="37">
        <v>324</v>
      </c>
      <c r="E11" s="37">
        <v>436</v>
      </c>
      <c r="F11" s="37">
        <v>760</v>
      </c>
      <c r="G11" s="37">
        <v>1</v>
      </c>
      <c r="H11" s="37">
        <v>355</v>
      </c>
      <c r="I11" s="37">
        <v>35</v>
      </c>
      <c r="J11" s="37">
        <v>18</v>
      </c>
      <c r="K11" s="37">
        <v>0</v>
      </c>
      <c r="L11" s="37">
        <v>10</v>
      </c>
      <c r="M11" s="37">
        <v>7</v>
      </c>
      <c r="N11" s="37">
        <v>426</v>
      </c>
      <c r="O11" s="38">
        <v>334</v>
      </c>
    </row>
    <row r="12" spans="1:15" x14ac:dyDescent="0.25">
      <c r="A12" s="84">
        <v>2017</v>
      </c>
      <c r="B12" s="34" t="s">
        <v>10</v>
      </c>
      <c r="C12" s="34" t="s">
        <v>65</v>
      </c>
      <c r="D12" s="34">
        <v>9862</v>
      </c>
      <c r="E12" s="34">
        <v>5863</v>
      </c>
      <c r="F12" s="34">
        <v>15725</v>
      </c>
      <c r="G12" s="34">
        <v>221</v>
      </c>
      <c r="H12" s="34">
        <v>2450</v>
      </c>
      <c r="I12" s="34">
        <v>0</v>
      </c>
      <c r="J12" s="34">
        <v>480</v>
      </c>
      <c r="K12" s="34">
        <v>754</v>
      </c>
      <c r="L12" s="34">
        <v>173</v>
      </c>
      <c r="M12" s="34">
        <v>322</v>
      </c>
      <c r="N12" s="34">
        <v>4400</v>
      </c>
      <c r="O12" s="35">
        <v>11325</v>
      </c>
    </row>
    <row r="13" spans="1:15" x14ac:dyDescent="0.25">
      <c r="A13" s="85"/>
      <c r="B13" s="32" t="s">
        <v>7</v>
      </c>
      <c r="C13" s="32" t="s">
        <v>66</v>
      </c>
      <c r="D13" s="32">
        <v>247</v>
      </c>
      <c r="E13" s="32">
        <v>342</v>
      </c>
      <c r="F13" s="32">
        <v>589</v>
      </c>
      <c r="G13" s="32">
        <v>14</v>
      </c>
      <c r="H13" s="32">
        <v>120</v>
      </c>
      <c r="I13" s="32">
        <v>13</v>
      </c>
      <c r="J13" s="32">
        <v>80</v>
      </c>
      <c r="K13" s="32">
        <v>0</v>
      </c>
      <c r="L13" s="32">
        <v>14</v>
      </c>
      <c r="M13" s="32">
        <v>8</v>
      </c>
      <c r="N13" s="32">
        <v>249</v>
      </c>
      <c r="O13" s="36">
        <v>340</v>
      </c>
    </row>
    <row r="14" spans="1:15" ht="15.75" thickBot="1" x14ac:dyDescent="0.3">
      <c r="A14" s="86"/>
      <c r="B14" s="37" t="s">
        <v>1</v>
      </c>
      <c r="C14" s="37" t="s">
        <v>67</v>
      </c>
      <c r="D14" s="37">
        <v>334</v>
      </c>
      <c r="E14" s="37">
        <v>556</v>
      </c>
      <c r="F14" s="37">
        <v>890</v>
      </c>
      <c r="G14" s="37">
        <v>0</v>
      </c>
      <c r="H14" s="37">
        <v>428</v>
      </c>
      <c r="I14" s="37">
        <v>15</v>
      </c>
      <c r="J14" s="37">
        <v>18</v>
      </c>
      <c r="K14" s="37">
        <v>2</v>
      </c>
      <c r="L14" s="37">
        <v>6</v>
      </c>
      <c r="M14" s="37">
        <v>3</v>
      </c>
      <c r="N14" s="37">
        <v>472</v>
      </c>
      <c r="O14" s="38">
        <v>418</v>
      </c>
    </row>
    <row r="15" spans="1:15" x14ac:dyDescent="0.25">
      <c r="A15" s="84">
        <v>2018</v>
      </c>
      <c r="B15" s="34" t="s">
        <v>10</v>
      </c>
      <c r="C15" s="34" t="s">
        <v>65</v>
      </c>
      <c r="D15" s="34">
        <v>11325</v>
      </c>
      <c r="E15" s="34">
        <v>5687</v>
      </c>
      <c r="F15" s="34">
        <v>17012</v>
      </c>
      <c r="G15" s="34">
        <v>213</v>
      </c>
      <c r="H15" s="34">
        <v>3376</v>
      </c>
      <c r="I15" s="34">
        <v>3</v>
      </c>
      <c r="J15" s="34">
        <v>667</v>
      </c>
      <c r="K15" s="34">
        <v>781</v>
      </c>
      <c r="L15" s="34">
        <v>175</v>
      </c>
      <c r="M15" s="34">
        <v>246</v>
      </c>
      <c r="N15" s="34">
        <v>5461</v>
      </c>
      <c r="O15" s="35">
        <v>11551</v>
      </c>
    </row>
    <row r="16" spans="1:15" x14ac:dyDescent="0.25">
      <c r="A16" s="85"/>
      <c r="B16" s="32" t="s">
        <v>7</v>
      </c>
      <c r="C16" s="32" t="s">
        <v>66</v>
      </c>
      <c r="D16" s="32">
        <v>340</v>
      </c>
      <c r="E16" s="32">
        <v>340</v>
      </c>
      <c r="F16" s="32">
        <v>680</v>
      </c>
      <c r="G16" s="32">
        <v>26</v>
      </c>
      <c r="H16" s="32">
        <v>127</v>
      </c>
      <c r="I16" s="32">
        <v>18</v>
      </c>
      <c r="J16" s="32">
        <v>25</v>
      </c>
      <c r="K16" s="32">
        <v>0</v>
      </c>
      <c r="L16" s="32">
        <v>12</v>
      </c>
      <c r="M16" s="32">
        <v>29</v>
      </c>
      <c r="N16" s="32">
        <v>237</v>
      </c>
      <c r="O16" s="36">
        <v>443</v>
      </c>
    </row>
    <row r="17" spans="1:15" ht="15.75" thickBot="1" x14ac:dyDescent="0.3">
      <c r="A17" s="86"/>
      <c r="B17" s="37" t="s">
        <v>1</v>
      </c>
      <c r="C17" s="37" t="s">
        <v>67</v>
      </c>
      <c r="D17" s="37">
        <v>418</v>
      </c>
      <c r="E17" s="37">
        <v>665</v>
      </c>
      <c r="F17" s="37">
        <v>1083</v>
      </c>
      <c r="G17" s="37">
        <v>2</v>
      </c>
      <c r="H17" s="37">
        <v>435</v>
      </c>
      <c r="I17" s="37">
        <v>205</v>
      </c>
      <c r="J17" s="37">
        <v>94</v>
      </c>
      <c r="K17" s="37">
        <v>3</v>
      </c>
      <c r="L17" s="37">
        <v>1</v>
      </c>
      <c r="M17" s="37">
        <v>8</v>
      </c>
      <c r="N17" s="37">
        <v>748</v>
      </c>
      <c r="O17" s="38">
        <v>335</v>
      </c>
    </row>
    <row r="18" spans="1:15" x14ac:dyDescent="0.25">
      <c r="A18" s="84">
        <v>2019</v>
      </c>
      <c r="B18" s="34" t="s">
        <v>10</v>
      </c>
      <c r="C18" s="34" t="s">
        <v>65</v>
      </c>
      <c r="D18" s="34">
        <v>11551</v>
      </c>
      <c r="E18" s="34">
        <v>6793</v>
      </c>
      <c r="F18" s="34">
        <v>18344</v>
      </c>
      <c r="G18" s="34">
        <v>275</v>
      </c>
      <c r="H18" s="34">
        <v>5041</v>
      </c>
      <c r="I18" s="34">
        <v>14</v>
      </c>
      <c r="J18" s="34">
        <v>1278</v>
      </c>
      <c r="K18" s="34">
        <v>1076</v>
      </c>
      <c r="L18" s="34">
        <v>405</v>
      </c>
      <c r="M18" s="34">
        <v>339</v>
      </c>
      <c r="N18" s="34">
        <v>8428</v>
      </c>
      <c r="O18" s="35">
        <v>9916</v>
      </c>
    </row>
    <row r="19" spans="1:15" x14ac:dyDescent="0.25">
      <c r="A19" s="85"/>
      <c r="B19" s="32" t="s">
        <v>7</v>
      </c>
      <c r="C19" s="32" t="s">
        <v>66</v>
      </c>
      <c r="D19" s="32">
        <v>443</v>
      </c>
      <c r="E19" s="32">
        <v>417</v>
      </c>
      <c r="F19" s="32">
        <v>860</v>
      </c>
      <c r="G19" s="32">
        <v>40</v>
      </c>
      <c r="H19" s="32">
        <v>225</v>
      </c>
      <c r="I19" s="32">
        <v>7</v>
      </c>
      <c r="J19" s="32">
        <v>100</v>
      </c>
      <c r="K19" s="32">
        <v>1</v>
      </c>
      <c r="L19" s="32">
        <v>37</v>
      </c>
      <c r="M19" s="32">
        <v>38</v>
      </c>
      <c r="N19" s="32">
        <v>448</v>
      </c>
      <c r="O19" s="36">
        <v>412</v>
      </c>
    </row>
    <row r="20" spans="1:15" ht="15.75" thickBot="1" x14ac:dyDescent="0.3">
      <c r="A20" s="86"/>
      <c r="B20" s="37" t="s">
        <v>1</v>
      </c>
      <c r="C20" s="37" t="s">
        <v>67</v>
      </c>
      <c r="D20" s="37">
        <v>335</v>
      </c>
      <c r="E20" s="37">
        <v>1034</v>
      </c>
      <c r="F20" s="37">
        <v>1369</v>
      </c>
      <c r="G20" s="37">
        <v>1</v>
      </c>
      <c r="H20" s="37">
        <v>695</v>
      </c>
      <c r="I20" s="37">
        <v>10</v>
      </c>
      <c r="J20" s="37">
        <v>60</v>
      </c>
      <c r="K20" s="37">
        <v>8</v>
      </c>
      <c r="L20" s="37">
        <v>1</v>
      </c>
      <c r="M20" s="37">
        <v>50</v>
      </c>
      <c r="N20" s="37">
        <v>825</v>
      </c>
      <c r="O20" s="38">
        <v>544</v>
      </c>
    </row>
  </sheetData>
  <mergeCells count="21">
    <mergeCell ref="C2:C5"/>
    <mergeCell ref="D2:D5"/>
    <mergeCell ref="E2:E5"/>
    <mergeCell ref="F2:F5"/>
    <mergeCell ref="G2:N2"/>
    <mergeCell ref="A18:A20"/>
    <mergeCell ref="A2:A5"/>
    <mergeCell ref="A6:A8"/>
    <mergeCell ref="A1:O1"/>
    <mergeCell ref="A9:A11"/>
    <mergeCell ref="A12:A14"/>
    <mergeCell ref="A15:A17"/>
    <mergeCell ref="O2:O5"/>
    <mergeCell ref="G3:G5"/>
    <mergeCell ref="H3:M3"/>
    <mergeCell ref="N3:N5"/>
    <mergeCell ref="H4:H5"/>
    <mergeCell ref="I4:K4"/>
    <mergeCell ref="L4:L5"/>
    <mergeCell ref="M4:M5"/>
    <mergeCell ref="B2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Pergjithshme</vt:lpstr>
      <vt:lpstr>Sipas Llojit te lendes</vt:lpstr>
      <vt:lpstr>Penale</vt:lpstr>
      <vt:lpstr>Civile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GCDA2</cp:lastModifiedBy>
  <cp:lastPrinted>2021-09-07T18:15:02Z</cp:lastPrinted>
  <dcterms:created xsi:type="dcterms:W3CDTF">2021-09-06T13:19:16Z</dcterms:created>
  <dcterms:modified xsi:type="dcterms:W3CDTF">2021-10-01T08:51:22Z</dcterms:modified>
</cp:coreProperties>
</file>